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GBessonova\Личная\Сибавтостройсервис\Расчет ежемесячных платежей по домам\"/>
    </mc:Choice>
  </mc:AlternateContent>
  <xr:revisionPtr revIDLastSave="0" documentId="10_ncr:8100000_{218965B8-571C-4D2A-8F24-937B5CAAD83F}" xr6:coauthVersionLast="32" xr6:coauthVersionMax="32" xr10:uidLastSave="{00000000-0000-0000-0000-000000000000}"/>
  <bookViews>
    <workbookView xWindow="0" yWindow="0" windowWidth="16380" windowHeight="8196" tabRatio="957" xr2:uid="{00000000-000D-0000-FFFF-FFFF00000000}"/>
  </bookViews>
  <sheets>
    <sheet name="с ш 16" sheetId="9" r:id="rId1"/>
  </sheets>
  <calcPr calcId="162913" iterateDelta="1E-4"/>
</workbook>
</file>

<file path=xl/calcChain.xml><?xml version="1.0" encoding="utf-8"?>
<calcChain xmlns="http://schemas.openxmlformats.org/spreadsheetml/2006/main">
  <c r="E112" i="9" l="1"/>
  <c r="E111" i="9"/>
  <c r="E110" i="9"/>
  <c r="E109" i="9"/>
  <c r="E108" i="9"/>
  <c r="E107" i="9"/>
  <c r="E106" i="9"/>
  <c r="E105" i="9"/>
  <c r="E104" i="9"/>
  <c r="E103" i="9"/>
  <c r="E102" i="9"/>
  <c r="F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1" i="9" s="1"/>
  <c r="E83" i="9"/>
  <c r="E82" i="9"/>
  <c r="F81" i="9"/>
  <c r="E80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7" i="9" s="1"/>
  <c r="F47" i="9"/>
  <c r="E46" i="9"/>
  <c r="E45" i="9"/>
  <c r="E44" i="9"/>
  <c r="E43" i="9"/>
  <c r="E42" i="9"/>
  <c r="E41" i="9"/>
  <c r="E40" i="9"/>
  <c r="E39" i="9"/>
  <c r="E38" i="9"/>
  <c r="E37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5" i="9"/>
  <c r="F4" i="9"/>
  <c r="E4" i="9" l="1"/>
  <c r="E101" i="9"/>
</calcChain>
</file>

<file path=xl/sharedStrings.xml><?xml version="1.0" encoding="utf-8"?>
<sst xmlns="http://schemas.openxmlformats.org/spreadsheetml/2006/main" count="281" uniqueCount="223">
  <si>
    <t>Приложение № 3 к договору управления многоквартирным домом</t>
  </si>
  <si>
    <t>№ п/п</t>
  </si>
  <si>
    <t>Наименование услуг и работ</t>
  </si>
  <si>
    <t>Периодичность</t>
  </si>
  <si>
    <t>годовой размер платы</t>
  </si>
  <si>
    <t>размер платы на 1м2 в месяц</t>
  </si>
  <si>
    <t>отметка о включении в состав работ</t>
  </si>
  <si>
    <t>I. Работы, необходимые для надлежащего содержания несущих конструкций (фундаментов, стен, колонн и столбов, перекрытий и 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</si>
  <si>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</si>
  <si>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Работы, выполняемые в отношении всех видов фундаментов:</t>
  </si>
  <si>
    <t>проверка соответствия параметров вертикальной планировки территории вокруг здания проектным параметрам.</t>
  </si>
  <si>
    <t>2 раза в год при сезонных осмотрах</t>
  </si>
  <si>
    <t>проверка технического состояния видимых частей конструкций с выявлением:</t>
  </si>
  <si>
    <t>признаков неравномерных осадок фундаментов всех типов;</t>
  </si>
  <si>
    <t>2 раза в год при сезонных осмотрах или по мере необходимости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</si>
  <si>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</si>
  <si>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проверка состояния гидроизоляции фундаментов и систем водоотвода фундамента.</t>
  </si>
  <si>
    <t>2 раза вод или при выявлении нарушений - восстановление их работоспособности</t>
  </si>
  <si>
    <t>1.2</t>
  </si>
  <si>
    <t>Работы, выполняемые в зданиях с подвалами:</t>
  </si>
  <si>
    <t>проверка температурно-влажностного режима подвальных помещений и при выявлении нарушений устранение причин его нарушения;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</si>
  <si>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ежедневно, по мере обнаружения</t>
  </si>
  <si>
    <t>контроль за состоянием дверей подвалов и технических подполий, запорных устройств на них.</t>
  </si>
  <si>
    <t>ежедневно</t>
  </si>
  <si>
    <t>1.3</t>
  </si>
  <si>
    <t>Работы, выполняемые для надлежащего содержания стен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</si>
  <si>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</si>
  <si>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2 раза в год или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</si>
  <si>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</si>
  <si>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</si>
  <si>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</si>
  <si>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1.4</t>
  </si>
  <si>
    <t>Работы, выполняемые в целях надлежащего содержания перекрытий и покрытий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</si>
  <si>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</si>
  <si>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2 раза в год или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</si>
  <si>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</si>
  <si>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</si>
  <si>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</si>
  <si>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1.5</t>
  </si>
  <si>
    <t>Работы, выполняемые в целях надлежащего содержания колонн и столбов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</si>
  <si>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</t>
  </si>
  <si>
    <t>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</t>
  </si>
  <si>
    <t>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</t>
  </si>
  <si>
    <t>контроль состояния металлических закладных деталей в домах со сборными и монолитными железобетонными колоннами;</t>
  </si>
  <si>
    <t>1.6</t>
  </si>
  <si>
    <t>Работы, выполняемые в целях надлежащего содержания балок (ригелей)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</si>
  <si>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</si>
  <si>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</si>
  <si>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</si>
  <si>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1.7</t>
  </si>
  <si>
    <t>Работы, выполняемые в целях надлежащего содержания крыш</t>
  </si>
  <si>
    <t>проверка кровли на отсутствие протечек;</t>
  </si>
  <si>
    <t>2 раза в год и во время каждого дождя в летний период</t>
  </si>
  <si>
    <t>проверка молниезащитных устройств, заземления мачт и другого оборудования, расположенного на крыше;</t>
  </si>
  <si>
    <t>2 раза в год - осмотр и 1 раз в 3 года инструментальный замер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</si>
  <si>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</t>
  </si>
  <si>
    <t>2 раза в год</t>
  </si>
  <si>
    <t>проверка температурно-влажностного режима и воздухообмена на чердаке;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</si>
  <si>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</si>
  <si>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1 раз в месяц - в летний период, 1 раз в неделю и с каждой оттепелью - в зимний период</t>
  </si>
  <si>
    <t>проверка и при необходимости очистка кровли от скопления снега и наледи;</t>
  </si>
  <si>
    <t>после каждого снегопада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</si>
  <si>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</si>
  <si>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1 раз в год - в петний период или в случае необходимости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</si>
  <si>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</si>
  <si>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2 раза в год или по мере необходимости</t>
  </si>
  <si>
    <t>1.8</t>
  </si>
  <si>
    <t>Работы, выполняемые в целях надлежащего содержания лестниц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</si>
  <si>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</si>
  <si>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</si>
  <si>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</si>
  <si>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>1.9</t>
  </si>
  <si>
    <t>Работы, выполняемые в целях надлежащего содержания фасадов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</si>
  <si>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</si>
  <si>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работоспособности подсветки информационных знаков, входов в подъезды (домовые знаки и т.д.);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</si>
  <si>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</si>
  <si>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</si>
  <si>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</si>
  <si>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постоянно, устранение по мере обнаружения</t>
  </si>
  <si>
    <t>1.10</t>
  </si>
  <si>
    <t>Работы, выполняемые в целях надлежащего содержания перегородок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</si>
  <si>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</si>
  <si>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2 раза в год,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</si>
  <si>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звукоизоляции и огнезащиты;</t>
  </si>
  <si>
    <t>1.11</t>
  </si>
  <si>
    <t>Работы, выполняемые в целях надлежащего содержания внутренней отделки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</si>
  <si>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</si>
  <si>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2 раза в год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</t>
  </si>
  <si>
    <t>1.12</t>
  </si>
  <si>
    <t>Работы, выполняемые в целях надлежащего содержания полов помещений</t>
  </si>
  <si>
    <t>проверка состояния основания;</t>
  </si>
  <si>
    <t>2 раза в год или в случае выявления повреждений и нарушений - составление плана мероприятий по его восстановлению и  выполнению</t>
  </si>
  <si>
    <t>1.13</t>
  </si>
  <si>
    <t>Работы, выполняемые в целях надлежащего содержания оконных и дверных заполнений помещений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</si>
  <si>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</si>
  <si>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2 раза в год, при выявлении нарушений в отопительный период - незамедлительный ремонт. В остальных случаях - разработка плана восстановительных работ. В остальных случаях - разработка плана восстановительных работ (при необходимости), проведение восстановительных работ.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</si>
  <si>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</si>
  <si>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</si>
  <si>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>Работы, выполняемые в целях надлежащего содержания мусоропроводов:</t>
  </si>
  <si>
    <t>проверка технического состояния и работоспособности элементов мусоропровода;</t>
  </si>
  <si>
    <t>2 раза в год, при выявлении засоров - незамедлительное их устранение;</t>
  </si>
  <si>
    <t>чистка, промывка и дезинфекция загрузочных клапанов стволов мусоропроводов, мусоросборной камеры и ее оборудования; Визуальный осмотр контейнерного оборудования</t>
  </si>
  <si>
    <t>1 раз в месяц, при выявлении повреждений и нарушений - разработка плана восстановительных работ (при необходимости), проведение восстановительных работ. Осмотр контйнерного оборудования - ежедневно</t>
  </si>
  <si>
    <t>2.2</t>
  </si>
  <si>
    <t>Работы, выполняемые в целях надлежащего содержания систем вентиляции и дымоудаления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</si>
  <si>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</t>
  </si>
  <si>
    <t>1 раз в месяц в соответствие с договором с эксплуатирующей организацией, при выявлении повреждений и нарушений - разработка плана восстановительных работ (при выявлении повреждений и нарушений - разработка плана восстановительных работ (при необходимости - проведение восстановительных работ).</t>
  </si>
  <si>
    <t>контроль состояния, выявление и устранение причин недопустимых вибраций и шума при работе вентиляционной установки;</t>
  </si>
  <si>
    <t>1 раз в месяц</t>
  </si>
  <si>
    <t>проверка утепления теплых чердаков, плотности закрытия входов на них;</t>
  </si>
  <si>
    <t>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</t>
  </si>
  <si>
    <t>контроль и обеспечение исправного состояния систем автоматического дымоудаления;</t>
  </si>
  <si>
    <t>контроль состояния и восстановление антикоррозионной окраски металлических вытяжных каналов, труб, поддонов и дефлекторов;</t>
  </si>
  <si>
    <t>2.3</t>
  </si>
  <si>
    <t>Работы, выполняемые в целях надлежащего содержания индивидуальных тепловых пунктов и водоподкачек</t>
  </si>
  <si>
    <t>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</si>
  <si>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1 раз в год весной разработка плана ремонтных работ, при необходимости проведение внеплановых работ.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</si>
  <si>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оборудования;</t>
  </si>
  <si>
    <t>гидравлические и тепловые испытания оборудования индивидуальных тепловых пунктов и водоподкачек;</t>
  </si>
  <si>
    <t>1 раз в год</t>
  </si>
  <si>
    <t>работы по очистке теплообменного оборудования для удаления накипно-коррозионных отложений;</t>
  </si>
  <si>
    <t>1 раз в 2 года или по необходимости</t>
  </si>
  <si>
    <t>проверка работоспособности и обслуживание устройства водоподготовки для системы горячего водоснабжения.</t>
  </si>
  <si>
    <t>2.4</t>
  </si>
  <si>
    <t>Общие работы, выполняемые для надлежащего содержания систем водоснабжения (холодного и горячего), отопления и водоотведения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</si>
  <si>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</si>
  <si>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систем;</t>
  </si>
  <si>
    <t>контроль состояния и замена неисправных контрольно-измерительных приборов (манометров, термометров и т.п.);</t>
  </si>
  <si>
    <t>1 раз в год поверка или замена по мере необходимости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</si>
  <si>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</si>
  <si>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по мере обнаружения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</si>
  <si>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</si>
  <si>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ежедневно, восстановление герметичности по мере обнаружения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</si>
  <si>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</t>
  </si>
  <si>
    <t>2 раза в год или восстановление неисправности по мере обнаружения</t>
  </si>
  <si>
    <t>переключение в целях надежной эксплуатации режимов работы внутреннего водостока, гидравлического затвора внутреннего водостока;</t>
  </si>
  <si>
    <t>промывка участков водопровода после выполнения ремонтно-строительных работ на водопроводе;</t>
  </si>
  <si>
    <t>сразу после завершения работ</t>
  </si>
  <si>
    <t>промывка систем водоснабжения для удаления накипно-коррозионных отложений</t>
  </si>
  <si>
    <t>2.5</t>
  </si>
  <si>
    <t>Работы, выполняемые в целях надлежащего содержания систем теплоснабжения (отопление, горячее водоснабжение)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</si>
  <si>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</si>
  <si>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</si>
  <si>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по мере необходимости</t>
  </si>
  <si>
    <t>промывка централизованных систем теплоснабжения для удаления накипно-коррозионных отложений.</t>
  </si>
  <si>
    <t>2.6</t>
  </si>
  <si>
    <t>Работы, выполняемые в целях надлежащего содержания электрооборудования, радио- и телекоммуникационного оборудования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</si>
  <si>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</t>
  </si>
  <si>
    <t>1 раз в 3 года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</si>
  <si>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</si>
  <si>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</si>
  <si>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контроль состояния и замена вышедших из строя датчиков, проводки и оборудования пожарной и охранной сигнализации.</t>
  </si>
  <si>
    <t>2.7</t>
  </si>
  <si>
    <t>Работы, выполняемые в целях надлежащего содержания и ремонта лифта (лифтов)</t>
  </si>
  <si>
    <t>организация системы диспетчерского контроля и обеспечение диспетчерской связи с кабиной лифта;</t>
  </si>
  <si>
    <t>постоянно</t>
  </si>
  <si>
    <t>обеспечение проведения осмотров, технического обслуживания и ремонт лифта (лифтов);</t>
  </si>
  <si>
    <t>обеспечение проведения технического освидетельствования лифта (лифтов), в том числе после замены элементов оборудования.</t>
  </si>
  <si>
    <t>1 раз в год или по мере необходимости</t>
  </si>
  <si>
    <t>3</t>
  </si>
  <si>
    <t>Работы и услуги по содержанию иного общего имущества в многоквартирном доме</t>
  </si>
  <si>
    <t>3.1</t>
  </si>
  <si>
    <t>Работы по содержанию помещений, входящих в состав общего имущества</t>
  </si>
  <si>
    <t>сухая и влажная уборка тамбуров, холлов, коридоров, лифтовых площадок и лифтовых холлов и кабин, лестничных площадок и маршей;</t>
  </si>
  <si>
    <t>тамбуры 1-х этажей - ежедневно; тамбуры, приквартирные коридоры, лифтовые холлы выше 1 - х этажей - 1 раз в неделю; эвакуационные лестницы, марши и площадки - 1 раз в месяц;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</si>
  <si>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</si>
  <si>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мытье окон;</t>
  </si>
  <si>
    <t>проведение дератизации и дезинсекции помещений, входящих в состав общего имущества в многоквартирном доме.</t>
  </si>
  <si>
    <t>3.2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</si>
  <si>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</si>
  <si>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сдвигание свежевыпавшего снега и очистка придомовой территории от снега и льда при наличии колейности свыше 5 см;</t>
  </si>
  <si>
    <t>очистка крышек люков колодцев и пожарных гидрантов от снега и льда толщиной слоя свыше 5 см;</t>
  </si>
  <si>
    <t>1 раз в сутки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</si>
  <si>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</si>
  <si>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</si>
  <si>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</si>
  <si>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</si>
  <si>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3.3</t>
  </si>
  <si>
    <t>Работы по содержанию придомовой территории в теплый период года:</t>
  </si>
  <si>
    <t>подметание и уборка придомовой территории;</t>
  </si>
  <si>
    <t>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</si>
  <si>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и выкашивание газонов;</t>
  </si>
  <si>
    <t>по мере необходимости, но не выше 15 см.</t>
  </si>
  <si>
    <t>прочистка ливневой канализации;</t>
  </si>
  <si>
    <t>1 раз вод или по мере необходимости</t>
  </si>
  <si>
    <t>уборка крыльца и площадки перед входом в подъезд, очистка металлической решетки и приямка.</t>
  </si>
  <si>
    <t>1 раз в сутки или по мере необходимости</t>
  </si>
  <si>
    <t>3.4</t>
  </si>
  <si>
    <t>Работы по обеспечению вывоза бытовых отходов:</t>
  </si>
  <si>
    <t>незамедлительный вывоз твердых бытовых отходов при накоплении более 2,5 куб. метров;</t>
  </si>
  <si>
    <t>организация мест накопления бытовых отходов, сбор отходов I - IV 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</si>
  <si>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3.5</t>
  </si>
  <si>
    <t>Работы по обеспечению требований пожарной безопасности 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</si>
  <si>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</si>
  <si>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3.6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</si>
  <si>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</si>
  <si>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аварийная служба - ежесуточно с 20-00 до 8-00 в рабочие дни, праздничные и выходные дни - круглосуточно. Диспетчерская служба - круглосуточно</t>
  </si>
  <si>
    <t>4.</t>
  </si>
  <si>
    <t>Управление многоквартирным домом</t>
  </si>
  <si>
    <t>4.1</t>
  </si>
  <si>
    <t>планирование работ по содержанию и ремонту общедомового имущества; планирование финансовых и технических ресурсов; ведение технической документации по МКД; разработка мероприятий по энергосбережению и энергоэффективности; проведение мероприятий по обеспечению исполнения стандарта раскрытия информации о деятельности управляющей организацию</t>
  </si>
  <si>
    <t>4.2</t>
  </si>
  <si>
    <t>осуществление систематического контроля качества услуг и работ подрядных организаций и исполнения договорных обязательств; проведение оплаты работ и услуг подрядных организаций в соответствии с заключенными договорами.</t>
  </si>
  <si>
    <t>4.3</t>
  </si>
  <si>
    <t>начисление платежей гражданам за жилищно-коммунальные услуги по тарифам</t>
  </si>
  <si>
    <t>Ежемесячно</t>
  </si>
  <si>
    <t>4.4</t>
  </si>
  <si>
    <t>сбор платежей с граждан за потребленные жилищно-коммунальные услуги</t>
  </si>
  <si>
    <t>4.5</t>
  </si>
  <si>
    <t>проведение мероприятий с должниками за потребленные жилищно-коммунальные услуги</t>
  </si>
  <si>
    <t>4.6</t>
  </si>
  <si>
    <t>проведение расчетов с поставщиками и подрядными организациями жилищно-коммунальные услуг</t>
  </si>
  <si>
    <t>4.7</t>
  </si>
  <si>
    <t>информирование граждан – собственников жилых помещений об изменении тарифов на жилищно-коммунальные услуги</t>
  </si>
  <si>
    <t>4.8</t>
  </si>
  <si>
    <t>работа с населением, в т.ч. рассмотрение обращений и жалоб по качеству обслуживания</t>
  </si>
  <si>
    <t>4.9</t>
  </si>
  <si>
    <t>осуществление регистрационного учета граждан, выдача справок по месту требования</t>
  </si>
  <si>
    <t>4.10</t>
  </si>
  <si>
    <t>ведение и хранение документооборота по регистрационного учету</t>
  </si>
  <si>
    <t>4.11</t>
  </si>
  <si>
    <t>составление отчетов (военкомат, УФМНС и т.д.</t>
  </si>
  <si>
    <t>Перечень услуг и работ по содержанию и ремонту общего имущества в многоквартирном доме и размер их платы на период с 01 января 2017 по 31 декабря 2017  года по адресу: ул.Семьи Шамшиных 16  согласно Постановлению Правительства РФ от 3 апреля 2013 г.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                                                                                                                                                                                                                                                              Площадь МКД-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</si>
</sst>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rgb="FF26282F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mbria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49" fontId="1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2" fontId="1" fillId="0" borderId="2" xfId="0" applyNumberFormat="1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0" fillId="0" borderId="0" xfId="0" applyFont="1" applyAlignment="1">
      <alignment wrapText="1"/>
    </xf>
    <xf numFmtId="2" fontId="6" fillId="0" borderId="2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2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wrapText="1"/>
    </xf>
    <xf numFmtId="2" fontId="2" fillId="0" borderId="2" xfId="0" applyNumberFormat="1" applyFont="1" applyBorder="1" applyAlignment="1">
      <alignment horizontal="center" vertical="top" wrapText="1"/>
    </xf>
    <xf numFmtId="49" fontId="0" fillId="0" borderId="2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left" wrapText="1"/>
    </xf>
    <xf numFmtId="2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1" xfId="0" applyFont="1" applyBorder="1"/>
    <xf numFmtId="49" fontId="2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49" fontId="8" fillId="0" borderId="2" xfId="0" applyNumberFormat="1" applyFont="1" applyBorder="1" applyAlignment="1">
      <alignment horizontal="left" vertical="top" wrapText="1"/>
    </xf>
    <xf numFmtId="49" fontId="8" fillId="0" borderId="2" xfId="0" applyNumberFormat="1" applyFont="1" applyBorder="1" applyAlignment="1">
      <alignment wrapText="1"/>
    </xf>
    <xf numFmtId="49" fontId="7" fillId="0" borderId="2" xfId="0" applyNumberFormat="1" applyFont="1" applyBorder="1" applyAlignment="1">
      <alignment vertical="top" wrapText="1"/>
    </xf>
    <xf numFmtId="49" fontId="9" fillId="0" borderId="2" xfId="0" applyNumberFormat="1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2" fontId="2" fillId="0" borderId="2" xfId="0" applyNumberFormat="1" applyFont="1" applyBorder="1" applyAlignment="1">
      <alignment horizontal="justify" vertical="top" wrapText="1"/>
    </xf>
    <xf numFmtId="2" fontId="2" fillId="0" borderId="2" xfId="0" applyNumberFormat="1" applyFont="1" applyBorder="1" applyAlignment="1">
      <alignment vertical="top"/>
    </xf>
    <xf numFmtId="0" fontId="0" fillId="0" borderId="0" xfId="0" applyFont="1" applyBorder="1"/>
    <xf numFmtId="2" fontId="2" fillId="0" borderId="2" xfId="0" applyNumberFormat="1" applyFont="1" applyBorder="1" applyAlignment="1">
      <alignment horizontal="right"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vertical="top" wrapText="1"/>
    </xf>
    <xf numFmtId="49" fontId="7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82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12"/>
  <sheetViews>
    <sheetView tabSelected="1" zoomScale="75" zoomScaleNormal="75" workbookViewId="0">
      <selection activeCell="G3" sqref="G3"/>
    </sheetView>
  </sheetViews>
  <sheetFormatPr defaultRowHeight="14.4" x14ac:dyDescent="0.3"/>
  <cols>
    <col min="1" max="1" width="6.6640625"/>
    <col min="2" max="2" width="25"/>
    <col min="3" max="3" width="44.21875"/>
    <col min="4" max="4" width="40"/>
    <col min="5" max="5" width="13"/>
  </cols>
  <sheetData>
    <row r="1" spans="1:8" ht="14.25" customHeight="1" x14ac:dyDescent="0.3">
      <c r="A1" s="1"/>
      <c r="B1" s="2"/>
      <c r="C1" s="2"/>
      <c r="D1" s="44" t="s">
        <v>0</v>
      </c>
      <c r="E1" s="44"/>
      <c r="F1" s="44"/>
      <c r="G1" s="3"/>
    </row>
    <row r="2" spans="1:8" ht="79.8" customHeight="1" x14ac:dyDescent="0.3">
      <c r="A2" s="45" t="s">
        <v>222</v>
      </c>
      <c r="B2" s="45"/>
      <c r="C2" s="45"/>
      <c r="D2" s="45"/>
      <c r="E2" s="45"/>
      <c r="F2" s="45"/>
      <c r="G2" s="4">
        <v>17767.5</v>
      </c>
    </row>
    <row r="3" spans="1:8" ht="57.75" customHeight="1" x14ac:dyDescent="0.3">
      <c r="A3" s="5" t="s">
        <v>1</v>
      </c>
      <c r="B3" s="6" t="s">
        <v>2</v>
      </c>
      <c r="C3" s="6"/>
      <c r="D3" s="7" t="s">
        <v>3</v>
      </c>
      <c r="E3" s="8" t="s">
        <v>4</v>
      </c>
      <c r="F3" s="9" t="s">
        <v>5</v>
      </c>
      <c r="G3" s="9" t="s">
        <v>6</v>
      </c>
      <c r="H3" s="10"/>
    </row>
    <row r="4" spans="1:8" ht="43.5" customHeight="1" x14ac:dyDescent="0.3">
      <c r="A4" s="46" t="s">
        <v>7</v>
      </c>
      <c r="B4" s="46"/>
      <c r="C4" s="46"/>
      <c r="D4" s="46"/>
      <c r="E4" s="11">
        <f>SUM(E5:E46)</f>
        <v>550081.79999999993</v>
      </c>
      <c r="F4" s="40">
        <f>SUM(F5:F46)</f>
        <v>2.58</v>
      </c>
      <c r="G4" s="12"/>
      <c r="H4" s="10"/>
    </row>
    <row r="5" spans="1:8" ht="42" customHeight="1" x14ac:dyDescent="0.3">
      <c r="A5" s="47" t="s">
        <v>8</v>
      </c>
      <c r="B5" s="48" t="s">
        <v>9</v>
      </c>
      <c r="C5" s="14" t="s">
        <v>10</v>
      </c>
      <c r="D5" s="14" t="s">
        <v>11</v>
      </c>
      <c r="E5" s="15">
        <f>F5*G2*12</f>
        <v>4264.2000000000007</v>
      </c>
      <c r="F5" s="16">
        <v>0.02</v>
      </c>
      <c r="G5" s="14"/>
      <c r="H5" s="10"/>
    </row>
    <row r="6" spans="1:8" ht="27" customHeight="1" x14ac:dyDescent="0.3">
      <c r="A6" s="47"/>
      <c r="B6" s="48"/>
      <c r="C6" s="14" t="s">
        <v>12</v>
      </c>
      <c r="D6" s="14"/>
      <c r="E6" s="15"/>
      <c r="F6" s="16"/>
      <c r="G6" s="14"/>
      <c r="H6" s="10"/>
    </row>
    <row r="7" spans="1:8" ht="27.6" x14ac:dyDescent="0.3">
      <c r="A7" s="47"/>
      <c r="B7" s="48"/>
      <c r="C7" s="14" t="s">
        <v>13</v>
      </c>
      <c r="D7" s="14" t="s">
        <v>14</v>
      </c>
      <c r="E7" s="15">
        <f>F7*G2*12</f>
        <v>4264.2000000000007</v>
      </c>
      <c r="F7" s="16">
        <v>0.02</v>
      </c>
      <c r="G7" s="14"/>
      <c r="H7" s="10"/>
    </row>
    <row r="8" spans="1:8" ht="55.2" x14ac:dyDescent="0.3">
      <c r="A8" s="47"/>
      <c r="B8" s="48"/>
      <c r="C8" s="14" t="s">
        <v>15</v>
      </c>
      <c r="D8" s="14" t="s">
        <v>14</v>
      </c>
      <c r="E8" s="15">
        <f>F8*G2*12</f>
        <v>6396.2999999999993</v>
      </c>
      <c r="F8" s="16">
        <v>0.03</v>
      </c>
      <c r="G8" s="14"/>
      <c r="H8" s="10"/>
    </row>
    <row r="9" spans="1:8" ht="27.6" x14ac:dyDescent="0.3">
      <c r="A9" s="47"/>
      <c r="B9" s="48"/>
      <c r="C9" s="14" t="s">
        <v>16</v>
      </c>
      <c r="D9" s="14" t="s">
        <v>17</v>
      </c>
      <c r="E9" s="15">
        <f>F9*G2*12</f>
        <v>10660.5</v>
      </c>
      <c r="F9" s="16">
        <v>0.05</v>
      </c>
      <c r="G9" s="14"/>
      <c r="H9" s="10"/>
    </row>
    <row r="10" spans="1:8" ht="124.2" x14ac:dyDescent="0.3">
      <c r="A10" s="17" t="s">
        <v>18</v>
      </c>
      <c r="B10" s="6" t="s">
        <v>19</v>
      </c>
      <c r="C10" s="14" t="s">
        <v>20</v>
      </c>
      <c r="D10" s="14" t="s">
        <v>21</v>
      </c>
      <c r="E10" s="15">
        <f>F10*G2*12</f>
        <v>31981.5</v>
      </c>
      <c r="F10" s="16">
        <v>0.15</v>
      </c>
      <c r="G10" s="14"/>
      <c r="H10" s="10"/>
    </row>
    <row r="11" spans="1:8" ht="41.4" x14ac:dyDescent="0.3">
      <c r="A11" s="18"/>
      <c r="B11" s="14"/>
      <c r="C11" s="14" t="s">
        <v>22</v>
      </c>
      <c r="D11" s="14" t="s">
        <v>23</v>
      </c>
      <c r="E11" s="15">
        <f>F11*G2*12</f>
        <v>42642</v>
      </c>
      <c r="F11" s="19">
        <v>0.2</v>
      </c>
      <c r="G11" s="14"/>
      <c r="H11" s="10"/>
    </row>
    <row r="12" spans="1:8" ht="110.4" x14ac:dyDescent="0.3">
      <c r="A12" s="17" t="s">
        <v>24</v>
      </c>
      <c r="B12" s="14" t="s">
        <v>25</v>
      </c>
      <c r="C12" s="14" t="s">
        <v>26</v>
      </c>
      <c r="D12" s="14" t="s">
        <v>27</v>
      </c>
      <c r="E12" s="15">
        <f>F12*G2*12</f>
        <v>8528.4000000000015</v>
      </c>
      <c r="F12" s="16">
        <v>0.04</v>
      </c>
      <c r="G12" s="14"/>
      <c r="H12" s="10"/>
    </row>
    <row r="13" spans="1:8" ht="148.5" customHeight="1" x14ac:dyDescent="0.3">
      <c r="A13" s="18"/>
      <c r="B13" s="14"/>
      <c r="C13" s="14" t="s">
        <v>28</v>
      </c>
      <c r="D13" s="14" t="s">
        <v>27</v>
      </c>
      <c r="E13" s="15">
        <f>F13*G2*12</f>
        <v>10660.5</v>
      </c>
      <c r="F13" s="16">
        <v>0.05</v>
      </c>
      <c r="G13" s="14"/>
      <c r="H13" s="10"/>
    </row>
    <row r="14" spans="1:8" ht="148.5" customHeight="1" x14ac:dyDescent="0.3">
      <c r="A14" s="18"/>
      <c r="B14" s="14"/>
      <c r="C14" s="14" t="s">
        <v>29</v>
      </c>
      <c r="D14" s="14" t="s">
        <v>30</v>
      </c>
      <c r="E14" s="15">
        <f>F14*G2*12</f>
        <v>4264.2000000000007</v>
      </c>
      <c r="F14" s="16">
        <v>0.02</v>
      </c>
      <c r="G14" s="14"/>
      <c r="H14" s="10"/>
    </row>
    <row r="15" spans="1:8" ht="82.8" x14ac:dyDescent="0.3">
      <c r="A15" s="17" t="s">
        <v>31</v>
      </c>
      <c r="B15" s="6" t="s">
        <v>32</v>
      </c>
      <c r="C15" s="14" t="s">
        <v>33</v>
      </c>
      <c r="D15" s="14" t="s">
        <v>34</v>
      </c>
      <c r="E15" s="15">
        <f>F15*G2*12</f>
        <v>6396.2999999999993</v>
      </c>
      <c r="F15" s="16">
        <v>0.03</v>
      </c>
      <c r="G15" s="14"/>
      <c r="H15" s="10"/>
    </row>
    <row r="16" spans="1:8" ht="148.5" customHeight="1" x14ac:dyDescent="0.3">
      <c r="A16" s="18"/>
      <c r="B16" s="14"/>
      <c r="C16" s="14" t="s">
        <v>35</v>
      </c>
      <c r="D16" s="14" t="s">
        <v>27</v>
      </c>
      <c r="E16" s="15">
        <f>F16*G2*12</f>
        <v>6396.2999999999993</v>
      </c>
      <c r="F16" s="16">
        <v>0.03</v>
      </c>
      <c r="G16" s="14"/>
      <c r="H16" s="10"/>
    </row>
    <row r="17" spans="1:8" ht="203.25" customHeight="1" x14ac:dyDescent="0.3">
      <c r="A17" s="18"/>
      <c r="B17" s="14"/>
      <c r="C17" s="14" t="s">
        <v>36</v>
      </c>
      <c r="D17" s="14" t="s">
        <v>34</v>
      </c>
      <c r="E17" s="15">
        <f>F17*G2*12</f>
        <v>6396.2999999999993</v>
      </c>
      <c r="F17" s="16">
        <v>0.03</v>
      </c>
      <c r="G17" s="14"/>
      <c r="H17" s="10"/>
    </row>
    <row r="18" spans="1:8" ht="82.8" x14ac:dyDescent="0.3">
      <c r="A18" s="18"/>
      <c r="B18" s="14"/>
      <c r="C18" s="14" t="s">
        <v>37</v>
      </c>
      <c r="D18" s="14" t="s">
        <v>34</v>
      </c>
      <c r="E18" s="15">
        <f>F18*G2*12</f>
        <v>6396.2999999999993</v>
      </c>
      <c r="F18" s="16">
        <v>0.03</v>
      </c>
      <c r="G18" s="14"/>
      <c r="H18" s="10"/>
    </row>
    <row r="19" spans="1:8" ht="82.8" x14ac:dyDescent="0.3">
      <c r="A19" s="17" t="s">
        <v>38</v>
      </c>
      <c r="B19" s="6" t="s">
        <v>39</v>
      </c>
      <c r="C19" s="14" t="s">
        <v>40</v>
      </c>
      <c r="D19" s="14" t="s">
        <v>34</v>
      </c>
      <c r="E19" s="15">
        <f>F19*G2*12</f>
        <v>8528.4000000000015</v>
      </c>
      <c r="F19" s="16">
        <v>0.04</v>
      </c>
      <c r="G19" s="14"/>
      <c r="H19" s="10"/>
    </row>
    <row r="20" spans="1:8" ht="82.8" x14ac:dyDescent="0.3">
      <c r="A20" s="17"/>
      <c r="B20" s="6"/>
      <c r="C20" s="14" t="s">
        <v>41</v>
      </c>
      <c r="D20" s="14" t="s">
        <v>34</v>
      </c>
      <c r="E20" s="15">
        <f>F20*G2*12</f>
        <v>8528.4000000000015</v>
      </c>
      <c r="F20" s="16">
        <v>0.04</v>
      </c>
      <c r="G20" s="14"/>
      <c r="H20" s="10"/>
    </row>
    <row r="21" spans="1:8" ht="96.6" x14ac:dyDescent="0.3">
      <c r="A21" s="17"/>
      <c r="B21" s="6"/>
      <c r="C21" s="14" t="s">
        <v>42</v>
      </c>
      <c r="D21" s="14" t="s">
        <v>34</v>
      </c>
      <c r="E21" s="15">
        <f>F21*G2*12</f>
        <v>21321</v>
      </c>
      <c r="F21" s="19">
        <v>0.1</v>
      </c>
      <c r="G21" s="14"/>
      <c r="H21" s="10"/>
    </row>
    <row r="22" spans="1:8" ht="82.8" x14ac:dyDescent="0.3">
      <c r="A22" s="17"/>
      <c r="B22" s="6"/>
      <c r="C22" s="14" t="s">
        <v>43</v>
      </c>
      <c r="D22" s="14" t="s">
        <v>34</v>
      </c>
      <c r="E22" s="15">
        <f>F22*G2*12</f>
        <v>8528.4000000000015</v>
      </c>
      <c r="F22" s="19">
        <v>0.04</v>
      </c>
      <c r="G22" s="14"/>
      <c r="H22" s="10"/>
    </row>
    <row r="23" spans="1:8" ht="129" customHeight="1" x14ac:dyDescent="0.3">
      <c r="A23" s="17" t="s">
        <v>44</v>
      </c>
      <c r="B23" s="6" t="s">
        <v>45</v>
      </c>
      <c r="C23" s="14" t="s">
        <v>46</v>
      </c>
      <c r="D23" s="14" t="s">
        <v>34</v>
      </c>
      <c r="E23" s="15">
        <f>F23*G2*12</f>
        <v>21321</v>
      </c>
      <c r="F23" s="19">
        <v>0.1</v>
      </c>
      <c r="G23" s="14"/>
      <c r="H23" s="10"/>
    </row>
    <row r="24" spans="1:8" ht="82.8" x14ac:dyDescent="0.3">
      <c r="A24" s="17"/>
      <c r="B24" s="6"/>
      <c r="C24" s="14" t="s">
        <v>47</v>
      </c>
      <c r="D24" s="14" t="s">
        <v>34</v>
      </c>
      <c r="E24" s="15">
        <f>F24*G2*12</f>
        <v>17056.800000000003</v>
      </c>
      <c r="F24" s="16">
        <v>0.08</v>
      </c>
      <c r="G24" s="14"/>
      <c r="H24" s="10"/>
    </row>
    <row r="25" spans="1:8" ht="82.8" x14ac:dyDescent="0.3">
      <c r="A25" s="17"/>
      <c r="B25" s="6"/>
      <c r="C25" s="14" t="s">
        <v>48</v>
      </c>
      <c r="D25" s="14" t="s">
        <v>34</v>
      </c>
      <c r="E25" s="15">
        <f>F25*G2*12</f>
        <v>17056.800000000003</v>
      </c>
      <c r="F25" s="16">
        <v>0.08</v>
      </c>
      <c r="G25" s="14"/>
      <c r="H25" s="10"/>
    </row>
    <row r="26" spans="1:8" ht="41.4" x14ac:dyDescent="0.3">
      <c r="A26" s="17" t="s">
        <v>49</v>
      </c>
      <c r="B26" s="6" t="s">
        <v>50</v>
      </c>
      <c r="C26" s="14" t="s">
        <v>51</v>
      </c>
      <c r="D26" s="14" t="s">
        <v>52</v>
      </c>
      <c r="E26" s="15">
        <f>F26*G2*12</f>
        <v>17056.800000000003</v>
      </c>
      <c r="F26" s="16">
        <v>0.08</v>
      </c>
      <c r="G26" s="14"/>
    </row>
    <row r="27" spans="1:8" ht="41.4" x14ac:dyDescent="0.3">
      <c r="A27" s="18"/>
      <c r="B27" s="14"/>
      <c r="C27" s="14" t="s">
        <v>53</v>
      </c>
      <c r="D27" s="14" t="s">
        <v>54</v>
      </c>
      <c r="E27" s="15">
        <f>F27*G2*12</f>
        <v>6396.2999999999993</v>
      </c>
      <c r="F27" s="16">
        <v>0.03</v>
      </c>
      <c r="G27" s="14"/>
    </row>
    <row r="28" spans="1:8" ht="69" x14ac:dyDescent="0.3">
      <c r="A28" s="18"/>
      <c r="B28" s="14"/>
      <c r="C28" s="14" t="s">
        <v>55</v>
      </c>
      <c r="D28" s="14" t="s">
        <v>56</v>
      </c>
      <c r="E28" s="15">
        <f>F28*G2*12</f>
        <v>4264.2000000000007</v>
      </c>
      <c r="F28" s="16">
        <v>0.02</v>
      </c>
      <c r="G28" s="14"/>
    </row>
    <row r="29" spans="1:8" ht="27.6" x14ac:dyDescent="0.3">
      <c r="A29" s="18"/>
      <c r="B29" s="14"/>
      <c r="C29" s="14" t="s">
        <v>57</v>
      </c>
      <c r="D29" s="14" t="s">
        <v>56</v>
      </c>
      <c r="E29" s="15">
        <f>F29*G2*12</f>
        <v>14924.7</v>
      </c>
      <c r="F29" s="16">
        <v>7.0000000000000007E-2</v>
      </c>
      <c r="G29" s="14"/>
    </row>
    <row r="30" spans="1:8" ht="55.2" x14ac:dyDescent="0.3">
      <c r="A30" s="18"/>
      <c r="B30" s="14"/>
      <c r="C30" s="14" t="s">
        <v>58</v>
      </c>
      <c r="D30" s="14" t="s">
        <v>59</v>
      </c>
      <c r="E30" s="15">
        <f>F30*G2*12</f>
        <v>10660.5</v>
      </c>
      <c r="F30" s="16">
        <v>0.05</v>
      </c>
      <c r="G30" s="14"/>
    </row>
    <row r="31" spans="1:8" ht="27.6" x14ac:dyDescent="0.3">
      <c r="A31" s="18"/>
      <c r="B31" s="14"/>
      <c r="C31" s="14" t="s">
        <v>60</v>
      </c>
      <c r="D31" s="14" t="s">
        <v>61</v>
      </c>
      <c r="E31" s="15">
        <f>F31*G2*12</f>
        <v>21321</v>
      </c>
      <c r="F31" s="19">
        <v>0.1</v>
      </c>
      <c r="G31" s="14"/>
    </row>
    <row r="32" spans="1:8" ht="69" x14ac:dyDescent="0.3">
      <c r="A32" s="18"/>
      <c r="B32" s="14"/>
      <c r="C32" s="14" t="s">
        <v>62</v>
      </c>
      <c r="D32" s="14" t="s">
        <v>63</v>
      </c>
      <c r="E32" s="15">
        <f>F32*G2*12</f>
        <v>4264.2000000000007</v>
      </c>
      <c r="F32" s="16">
        <v>0.02</v>
      </c>
      <c r="G32" s="14"/>
    </row>
    <row r="33" spans="1:8" ht="55.2" x14ac:dyDescent="0.3">
      <c r="A33" s="20"/>
      <c r="B33" s="14"/>
      <c r="C33" s="14" t="s">
        <v>64</v>
      </c>
      <c r="D33" s="14" t="s">
        <v>65</v>
      </c>
      <c r="E33" s="15">
        <f>F33*G2*12</f>
        <v>17056.800000000003</v>
      </c>
      <c r="F33" s="16">
        <v>0.08</v>
      </c>
      <c r="G33" s="14"/>
    </row>
    <row r="34" spans="1:8" ht="84" customHeight="1" x14ac:dyDescent="0.3">
      <c r="A34" s="17" t="s">
        <v>66</v>
      </c>
      <c r="B34" s="6" t="s">
        <v>67</v>
      </c>
      <c r="C34" s="14" t="s">
        <v>68</v>
      </c>
      <c r="D34" s="14" t="s">
        <v>65</v>
      </c>
      <c r="E34" s="15">
        <f>F34*G2*12</f>
        <v>17056.800000000003</v>
      </c>
      <c r="F34" s="16">
        <v>0.08</v>
      </c>
      <c r="G34" s="14"/>
    </row>
    <row r="35" spans="1:8" ht="100.5" customHeight="1" x14ac:dyDescent="0.3">
      <c r="A35" s="17"/>
      <c r="B35" s="6"/>
      <c r="C35" s="14" t="s">
        <v>69</v>
      </c>
      <c r="D35" s="14" t="s">
        <v>65</v>
      </c>
      <c r="E35" s="15">
        <f>F35*G2*12</f>
        <v>17056.800000000003</v>
      </c>
      <c r="F35" s="16">
        <v>0.08</v>
      </c>
      <c r="G35" s="14"/>
    </row>
    <row r="36" spans="1:8" ht="55.2" x14ac:dyDescent="0.3">
      <c r="A36" s="17"/>
      <c r="B36" s="6"/>
      <c r="C36" s="14" t="s">
        <v>70</v>
      </c>
      <c r="D36" s="14"/>
      <c r="E36" s="15"/>
      <c r="F36" s="16"/>
      <c r="G36" s="14"/>
    </row>
    <row r="37" spans="1:8" ht="103.5" customHeight="1" x14ac:dyDescent="0.3">
      <c r="A37" s="17" t="s">
        <v>71</v>
      </c>
      <c r="B37" s="6" t="s">
        <v>72</v>
      </c>
      <c r="C37" s="14" t="s">
        <v>73</v>
      </c>
      <c r="D37" s="14" t="s">
        <v>65</v>
      </c>
      <c r="E37" s="15">
        <f>F37*G2*12</f>
        <v>63963</v>
      </c>
      <c r="F37" s="16">
        <v>0.3</v>
      </c>
      <c r="G37" s="14"/>
    </row>
    <row r="38" spans="1:8" ht="41.4" x14ac:dyDescent="0.3">
      <c r="A38" s="18"/>
      <c r="B38" s="14"/>
      <c r="C38" s="14" t="s">
        <v>74</v>
      </c>
      <c r="D38" s="14" t="s">
        <v>23</v>
      </c>
      <c r="E38" s="15">
        <f>F38*G2*12</f>
        <v>42642</v>
      </c>
      <c r="F38" s="19">
        <v>0.2</v>
      </c>
      <c r="G38" s="14"/>
    </row>
    <row r="39" spans="1:8" ht="55.2" x14ac:dyDescent="0.3">
      <c r="A39" s="18"/>
      <c r="B39" s="14"/>
      <c r="C39" s="14" t="s">
        <v>75</v>
      </c>
      <c r="D39" s="14" t="s">
        <v>65</v>
      </c>
      <c r="E39" s="15">
        <f>F39*G2*12</f>
        <v>6396.2999999999993</v>
      </c>
      <c r="F39" s="16">
        <v>0.03</v>
      </c>
      <c r="G39" s="14"/>
    </row>
    <row r="40" spans="1:8" ht="55.2" x14ac:dyDescent="0.3">
      <c r="A40" s="18"/>
      <c r="B40" s="14"/>
      <c r="C40" s="14" t="s">
        <v>76</v>
      </c>
      <c r="D40" s="14" t="s">
        <v>65</v>
      </c>
      <c r="E40" s="15">
        <f>F40*G2*12</f>
        <v>4264.2000000000007</v>
      </c>
      <c r="F40" s="16">
        <v>0.02</v>
      </c>
      <c r="G40" s="14"/>
    </row>
    <row r="41" spans="1:8" ht="69" x14ac:dyDescent="0.3">
      <c r="A41" s="18"/>
      <c r="B41" s="14"/>
      <c r="C41" s="14" t="s">
        <v>77</v>
      </c>
      <c r="D41" s="14" t="s">
        <v>78</v>
      </c>
      <c r="E41" s="15">
        <f>F41*(G2*12)</f>
        <v>6396.3</v>
      </c>
      <c r="F41" s="16">
        <v>0.03</v>
      </c>
      <c r="G41" s="14"/>
    </row>
    <row r="42" spans="1:8" ht="170.25" customHeight="1" x14ac:dyDescent="0.3">
      <c r="A42" s="17" t="s">
        <v>79</v>
      </c>
      <c r="B42" s="6" t="s">
        <v>80</v>
      </c>
      <c r="C42" s="14" t="s">
        <v>81</v>
      </c>
      <c r="D42" s="14" t="s">
        <v>82</v>
      </c>
      <c r="E42" s="15">
        <f>F42*(G2*12)</f>
        <v>14924.7</v>
      </c>
      <c r="F42" s="16">
        <v>7.0000000000000007E-2</v>
      </c>
      <c r="G42" s="14"/>
    </row>
    <row r="43" spans="1:8" ht="39.75" customHeight="1" x14ac:dyDescent="0.3">
      <c r="A43" s="17"/>
      <c r="B43" s="6"/>
      <c r="C43" s="14" t="s">
        <v>83</v>
      </c>
      <c r="D43" s="14" t="s">
        <v>56</v>
      </c>
      <c r="E43" s="15">
        <f>F43*$G$2*12</f>
        <v>4264.2000000000007</v>
      </c>
      <c r="F43" s="16">
        <v>0.02</v>
      </c>
      <c r="G43" s="14"/>
    </row>
    <row r="44" spans="1:8" ht="147.75" customHeight="1" x14ac:dyDescent="0.3">
      <c r="A44" s="17" t="s">
        <v>84</v>
      </c>
      <c r="B44" s="6" t="s">
        <v>85</v>
      </c>
      <c r="C44" s="14" t="s">
        <v>86</v>
      </c>
      <c r="D44" s="14" t="s">
        <v>87</v>
      </c>
      <c r="E44" s="15">
        <f>F44*$G$2*12</f>
        <v>10660.5</v>
      </c>
      <c r="F44" s="16">
        <v>0.05</v>
      </c>
      <c r="G44" s="14"/>
    </row>
    <row r="45" spans="1:8" ht="93.75" customHeight="1" x14ac:dyDescent="0.3">
      <c r="A45" s="17" t="s">
        <v>88</v>
      </c>
      <c r="B45" s="6" t="s">
        <v>89</v>
      </c>
      <c r="C45" s="14" t="s">
        <v>90</v>
      </c>
      <c r="D45" s="14" t="s">
        <v>91</v>
      </c>
      <c r="E45" s="15">
        <f>F45*$G$2*12</f>
        <v>8528.4000000000015</v>
      </c>
      <c r="F45" s="16">
        <v>0.04</v>
      </c>
      <c r="G45" s="14"/>
    </row>
    <row r="46" spans="1:8" ht="110.4" x14ac:dyDescent="0.3">
      <c r="A46" s="17" t="s">
        <v>92</v>
      </c>
      <c r="B46" s="6" t="s">
        <v>93</v>
      </c>
      <c r="C46" s="14" t="s">
        <v>94</v>
      </c>
      <c r="D46" s="14" t="s">
        <v>95</v>
      </c>
      <c r="E46" s="15">
        <f>F46*$G$2*12</f>
        <v>6396.2999999999993</v>
      </c>
      <c r="F46" s="16">
        <v>0.03</v>
      </c>
      <c r="G46" s="14"/>
    </row>
    <row r="47" spans="1:8" ht="42" customHeight="1" x14ac:dyDescent="0.3">
      <c r="A47" s="21">
        <v>2</v>
      </c>
      <c r="B47" s="42" t="s">
        <v>96</v>
      </c>
      <c r="C47" s="42"/>
      <c r="D47" s="42"/>
      <c r="E47" s="15">
        <f>SUM(E48:E80)</f>
        <v>1236618</v>
      </c>
      <c r="F47" s="41">
        <f>SUM(F48:F80)</f>
        <v>5.8000000000000016</v>
      </c>
      <c r="G47" s="15"/>
      <c r="H47" s="22"/>
    </row>
    <row r="48" spans="1:8" ht="55.2" x14ac:dyDescent="0.3">
      <c r="A48" s="23" t="s">
        <v>97</v>
      </c>
      <c r="B48" s="17" t="s">
        <v>98</v>
      </c>
      <c r="C48" s="14" t="s">
        <v>99</v>
      </c>
      <c r="D48" s="14" t="s">
        <v>100</v>
      </c>
      <c r="E48" s="15"/>
      <c r="F48" s="13"/>
      <c r="G48" s="24"/>
    </row>
    <row r="49" spans="1:7" s="25" customFormat="1" ht="82.8" x14ac:dyDescent="0.3">
      <c r="A49" s="17"/>
      <c r="B49" s="17"/>
      <c r="C49" s="14" t="s">
        <v>101</v>
      </c>
      <c r="D49" s="14" t="s">
        <v>102</v>
      </c>
      <c r="E49" s="15"/>
      <c r="F49" s="13"/>
      <c r="G49" s="24"/>
    </row>
    <row r="50" spans="1:7" ht="187.5" customHeight="1" x14ac:dyDescent="0.3">
      <c r="A50" s="26" t="s">
        <v>103</v>
      </c>
      <c r="B50" s="27" t="s">
        <v>104</v>
      </c>
      <c r="C50" s="28" t="s">
        <v>105</v>
      </c>
      <c r="D50" s="28" t="s">
        <v>106</v>
      </c>
      <c r="E50" s="15">
        <f t="shared" ref="E50:E78" si="0">F50*$G$2*12</f>
        <v>42642</v>
      </c>
      <c r="F50" s="19">
        <v>0.2</v>
      </c>
      <c r="G50" s="29"/>
    </row>
    <row r="51" spans="1:7" ht="41.4" x14ac:dyDescent="0.3">
      <c r="A51" s="17"/>
      <c r="B51" s="17"/>
      <c r="C51" s="14" t="s">
        <v>107</v>
      </c>
      <c r="D51" s="24" t="s">
        <v>108</v>
      </c>
      <c r="E51" s="15">
        <f t="shared" si="0"/>
        <v>25585.199999999997</v>
      </c>
      <c r="F51" s="19">
        <v>0.12</v>
      </c>
      <c r="G51" s="24"/>
    </row>
    <row r="52" spans="1:7" ht="27.6" x14ac:dyDescent="0.3">
      <c r="A52" s="17"/>
      <c r="B52" s="17"/>
      <c r="C52" s="14" t="s">
        <v>109</v>
      </c>
      <c r="D52" s="24" t="s">
        <v>56</v>
      </c>
      <c r="E52" s="15">
        <f t="shared" si="0"/>
        <v>14924.7</v>
      </c>
      <c r="F52" s="19">
        <v>7.0000000000000007E-2</v>
      </c>
      <c r="G52" s="24"/>
    </row>
    <row r="53" spans="1:7" ht="96.6" x14ac:dyDescent="0.3">
      <c r="A53" s="17"/>
      <c r="B53" s="17"/>
      <c r="C53" s="14" t="s">
        <v>110</v>
      </c>
      <c r="D53" s="24" t="s">
        <v>65</v>
      </c>
      <c r="E53" s="15">
        <f t="shared" si="0"/>
        <v>21321</v>
      </c>
      <c r="F53" s="19">
        <v>0.1</v>
      </c>
      <c r="G53" s="24"/>
    </row>
    <row r="54" spans="1:7" ht="27.6" x14ac:dyDescent="0.3">
      <c r="A54" s="17"/>
      <c r="B54" s="17"/>
      <c r="C54" s="14" t="s">
        <v>111</v>
      </c>
      <c r="D54" s="24" t="s">
        <v>108</v>
      </c>
      <c r="E54" s="15">
        <f t="shared" si="0"/>
        <v>21321</v>
      </c>
      <c r="F54" s="19">
        <v>0.1</v>
      </c>
      <c r="G54" s="24"/>
    </row>
    <row r="55" spans="1:7" ht="55.2" x14ac:dyDescent="0.3">
      <c r="A55" s="30"/>
      <c r="B55" s="17"/>
      <c r="C55" s="14" t="s">
        <v>112</v>
      </c>
      <c r="D55" s="24" t="s">
        <v>56</v>
      </c>
      <c r="E55" s="15">
        <f t="shared" si="0"/>
        <v>10660.5</v>
      </c>
      <c r="F55" s="19">
        <v>0.05</v>
      </c>
      <c r="G55" s="24"/>
    </row>
    <row r="56" spans="1:7" ht="114.75" customHeight="1" x14ac:dyDescent="0.3">
      <c r="A56" s="30" t="s">
        <v>113</v>
      </c>
      <c r="B56" s="6" t="s">
        <v>114</v>
      </c>
      <c r="C56" s="14" t="s">
        <v>115</v>
      </c>
      <c r="D56" s="14" t="s">
        <v>116</v>
      </c>
      <c r="E56" s="15">
        <f t="shared" si="0"/>
        <v>53302.5</v>
      </c>
      <c r="F56" s="19">
        <v>0.25</v>
      </c>
      <c r="G56" s="24"/>
    </row>
    <row r="57" spans="1:7" ht="82.8" x14ac:dyDescent="0.3">
      <c r="A57" s="31"/>
      <c r="B57" s="24"/>
      <c r="C57" s="14" t="s">
        <v>117</v>
      </c>
      <c r="D57" s="24" t="s">
        <v>23</v>
      </c>
      <c r="E57" s="15">
        <f t="shared" si="0"/>
        <v>63963</v>
      </c>
      <c r="F57" s="19">
        <v>0.3</v>
      </c>
      <c r="G57" s="24"/>
    </row>
    <row r="58" spans="1:7" ht="41.4" x14ac:dyDescent="0.3">
      <c r="A58" s="31"/>
      <c r="B58" s="24"/>
      <c r="C58" s="14" t="s">
        <v>118</v>
      </c>
      <c r="D58" s="24" t="s">
        <v>119</v>
      </c>
      <c r="E58" s="15">
        <f t="shared" si="0"/>
        <v>31981.5</v>
      </c>
      <c r="F58" s="19">
        <v>0.15</v>
      </c>
      <c r="G58" s="24"/>
    </row>
    <row r="59" spans="1:7" ht="41.4" x14ac:dyDescent="0.3">
      <c r="A59" s="31"/>
      <c r="B59" s="24"/>
      <c r="C59" s="14" t="s">
        <v>120</v>
      </c>
      <c r="D59" s="24" t="s">
        <v>121</v>
      </c>
      <c r="E59" s="15">
        <f t="shared" si="0"/>
        <v>31981.5</v>
      </c>
      <c r="F59" s="19">
        <v>0.15</v>
      </c>
      <c r="G59" s="24"/>
    </row>
    <row r="60" spans="1:7" ht="41.4" x14ac:dyDescent="0.3">
      <c r="A60" s="31"/>
      <c r="B60" s="24"/>
      <c r="C60" s="14" t="s">
        <v>122</v>
      </c>
      <c r="D60" s="24" t="s">
        <v>119</v>
      </c>
      <c r="E60" s="15">
        <f t="shared" si="0"/>
        <v>31981.5</v>
      </c>
      <c r="F60" s="19">
        <v>0.15</v>
      </c>
      <c r="G60" s="24"/>
    </row>
    <row r="61" spans="1:7" ht="138" x14ac:dyDescent="0.3">
      <c r="A61" s="30" t="s">
        <v>123</v>
      </c>
      <c r="B61" s="6" t="s">
        <v>124</v>
      </c>
      <c r="C61" s="14" t="s">
        <v>125</v>
      </c>
      <c r="D61" s="24" t="s">
        <v>119</v>
      </c>
      <c r="E61" s="15">
        <f t="shared" si="0"/>
        <v>31981.5</v>
      </c>
      <c r="F61" s="19">
        <v>0.15</v>
      </c>
      <c r="G61" s="24"/>
    </row>
    <row r="62" spans="1:7" ht="82.8" x14ac:dyDescent="0.3">
      <c r="A62" s="31"/>
      <c r="B62" s="24"/>
      <c r="C62" s="14" t="s">
        <v>126</v>
      </c>
      <c r="D62" s="24" t="s">
        <v>23</v>
      </c>
      <c r="E62" s="15">
        <f t="shared" si="0"/>
        <v>117265.5</v>
      </c>
      <c r="F62" s="19">
        <v>0.55000000000000004</v>
      </c>
      <c r="G62" s="24"/>
    </row>
    <row r="63" spans="1:7" ht="41.4" x14ac:dyDescent="0.3">
      <c r="A63" s="31"/>
      <c r="B63" s="24"/>
      <c r="C63" s="14" t="s">
        <v>127</v>
      </c>
      <c r="D63" s="24" t="s">
        <v>128</v>
      </c>
      <c r="E63" s="15">
        <f t="shared" si="0"/>
        <v>51170.399999999994</v>
      </c>
      <c r="F63" s="19">
        <v>0.24</v>
      </c>
      <c r="G63" s="24"/>
    </row>
    <row r="64" spans="1:7" ht="69" x14ac:dyDescent="0.3">
      <c r="A64" s="31"/>
      <c r="B64" s="24"/>
      <c r="C64" s="14" t="s">
        <v>129</v>
      </c>
      <c r="D64" s="24" t="s">
        <v>130</v>
      </c>
      <c r="E64" s="15">
        <f t="shared" si="0"/>
        <v>25585.199999999997</v>
      </c>
      <c r="F64" s="19">
        <v>0.12</v>
      </c>
      <c r="G64" s="24"/>
    </row>
    <row r="65" spans="1:7" ht="55.2" x14ac:dyDescent="0.3">
      <c r="A65" s="18"/>
      <c r="B65" s="24"/>
      <c r="C65" s="14" t="s">
        <v>131</v>
      </c>
      <c r="D65" s="24" t="s">
        <v>132</v>
      </c>
      <c r="E65" s="15">
        <f t="shared" si="0"/>
        <v>63963</v>
      </c>
      <c r="F65" s="19">
        <v>0.3</v>
      </c>
      <c r="G65" s="24"/>
    </row>
    <row r="66" spans="1:7" ht="69" x14ac:dyDescent="0.3">
      <c r="A66" s="18"/>
      <c r="B66" s="24"/>
      <c r="C66" s="14" t="s">
        <v>133</v>
      </c>
      <c r="D66" s="24" t="s">
        <v>134</v>
      </c>
      <c r="E66" s="15">
        <f t="shared" si="0"/>
        <v>38377.800000000003</v>
      </c>
      <c r="F66" s="19">
        <v>0.18</v>
      </c>
      <c r="G66" s="24"/>
    </row>
    <row r="67" spans="1:7" ht="55.2" x14ac:dyDescent="0.3">
      <c r="A67" s="18"/>
      <c r="B67" s="24"/>
      <c r="C67" s="14" t="s">
        <v>135</v>
      </c>
      <c r="D67" s="24" t="s">
        <v>56</v>
      </c>
      <c r="E67" s="15">
        <f t="shared" si="0"/>
        <v>21321</v>
      </c>
      <c r="F67" s="19">
        <v>0.1</v>
      </c>
      <c r="G67" s="24"/>
    </row>
    <row r="68" spans="1:7" ht="41.4" x14ac:dyDescent="0.3">
      <c r="A68" s="18"/>
      <c r="B68" s="24"/>
      <c r="C68" s="14" t="s">
        <v>136</v>
      </c>
      <c r="D68" s="24" t="s">
        <v>137</v>
      </c>
      <c r="E68" s="15">
        <f t="shared" si="0"/>
        <v>31981.5</v>
      </c>
      <c r="F68" s="19">
        <v>0.15</v>
      </c>
      <c r="G68" s="24"/>
    </row>
    <row r="69" spans="1:7" ht="27.6" x14ac:dyDescent="0.3">
      <c r="A69" s="18"/>
      <c r="B69" s="14"/>
      <c r="C69" s="14" t="s">
        <v>138</v>
      </c>
      <c r="D69" s="14" t="s">
        <v>119</v>
      </c>
      <c r="E69" s="15">
        <f t="shared" si="0"/>
        <v>25585.199999999997</v>
      </c>
      <c r="F69" s="19">
        <v>0.12</v>
      </c>
      <c r="G69" s="14"/>
    </row>
    <row r="70" spans="1:7" ht="82.8" x14ac:dyDescent="0.3">
      <c r="A70" s="17" t="s">
        <v>139</v>
      </c>
      <c r="B70" s="6" t="s">
        <v>140</v>
      </c>
      <c r="C70" s="14" t="s">
        <v>141</v>
      </c>
      <c r="D70" s="14" t="s">
        <v>119</v>
      </c>
      <c r="E70" s="15">
        <f t="shared" si="0"/>
        <v>21321</v>
      </c>
      <c r="F70" s="16">
        <v>0.1</v>
      </c>
      <c r="G70" s="14"/>
    </row>
    <row r="71" spans="1:7" x14ac:dyDescent="0.3">
      <c r="A71" s="17"/>
      <c r="B71" s="6"/>
      <c r="C71" s="14" t="s">
        <v>142</v>
      </c>
      <c r="D71" s="14" t="s">
        <v>143</v>
      </c>
      <c r="E71" s="15">
        <f t="shared" si="0"/>
        <v>4264.2000000000007</v>
      </c>
      <c r="F71" s="16">
        <v>0.02</v>
      </c>
      <c r="G71" s="14"/>
    </row>
    <row r="72" spans="1:7" ht="41.4" x14ac:dyDescent="0.3">
      <c r="A72" s="17"/>
      <c r="B72" s="6"/>
      <c r="C72" s="14" t="s">
        <v>144</v>
      </c>
      <c r="D72" s="14" t="s">
        <v>119</v>
      </c>
      <c r="E72" s="15">
        <f t="shared" si="0"/>
        <v>34113.600000000006</v>
      </c>
      <c r="F72" s="19">
        <v>0.16</v>
      </c>
      <c r="G72" s="14"/>
    </row>
    <row r="73" spans="1:7" ht="96.6" x14ac:dyDescent="0.3">
      <c r="A73" s="17" t="s">
        <v>145</v>
      </c>
      <c r="B73" s="6" t="s">
        <v>146</v>
      </c>
      <c r="C73" s="14" t="s">
        <v>147</v>
      </c>
      <c r="D73" s="14" t="s">
        <v>148</v>
      </c>
      <c r="E73" s="15">
        <f t="shared" si="0"/>
        <v>4264.2000000000007</v>
      </c>
      <c r="F73" s="16">
        <v>0.02</v>
      </c>
      <c r="G73" s="14"/>
    </row>
    <row r="74" spans="1:7" ht="27.6" x14ac:dyDescent="0.3">
      <c r="A74" s="17"/>
      <c r="B74" s="6"/>
      <c r="C74" s="14" t="s">
        <v>149</v>
      </c>
      <c r="D74" s="14" t="s">
        <v>108</v>
      </c>
      <c r="E74" s="15">
        <f t="shared" si="0"/>
        <v>31981.5</v>
      </c>
      <c r="F74" s="16">
        <v>0.15</v>
      </c>
      <c r="G74" s="14"/>
    </row>
    <row r="75" spans="1:7" ht="151.80000000000001" x14ac:dyDescent="0.3">
      <c r="A75" s="17"/>
      <c r="B75" s="6"/>
      <c r="C75" s="14" t="s">
        <v>150</v>
      </c>
      <c r="D75" s="14" t="s">
        <v>108</v>
      </c>
      <c r="E75" s="15">
        <f t="shared" si="0"/>
        <v>31981.5</v>
      </c>
      <c r="F75" s="16">
        <v>0.15</v>
      </c>
      <c r="G75" s="14"/>
    </row>
    <row r="76" spans="1:7" ht="41.4" x14ac:dyDescent="0.3">
      <c r="A76" s="17"/>
      <c r="B76" s="6"/>
      <c r="C76" s="14" t="s">
        <v>151</v>
      </c>
      <c r="D76" s="14" t="s">
        <v>130</v>
      </c>
      <c r="E76" s="15">
        <f t="shared" si="0"/>
        <v>63963</v>
      </c>
      <c r="F76" s="19">
        <v>0.3</v>
      </c>
      <c r="G76" s="14"/>
    </row>
    <row r="77" spans="1:7" ht="73.5" customHeight="1" x14ac:dyDescent="0.3">
      <c r="A77" s="17" t="s">
        <v>152</v>
      </c>
      <c r="B77" s="17" t="s">
        <v>153</v>
      </c>
      <c r="C77" s="14" t="s">
        <v>154</v>
      </c>
      <c r="D77" s="14" t="s">
        <v>155</v>
      </c>
      <c r="E77" s="15">
        <f t="shared" si="0"/>
        <v>42642</v>
      </c>
      <c r="F77" s="19">
        <v>0.2</v>
      </c>
      <c r="G77" s="14"/>
    </row>
    <row r="78" spans="1:7" ht="41.4" x14ac:dyDescent="0.3">
      <c r="A78" s="18"/>
      <c r="B78" s="24"/>
      <c r="C78" s="14" t="s">
        <v>156</v>
      </c>
      <c r="D78" s="14" t="s">
        <v>108</v>
      </c>
      <c r="E78" s="15">
        <f t="shared" si="0"/>
        <v>221738.40000000002</v>
      </c>
      <c r="F78" s="19">
        <v>1.04</v>
      </c>
      <c r="G78" s="14"/>
    </row>
    <row r="79" spans="1:7" x14ac:dyDescent="0.3">
      <c r="A79" s="18"/>
      <c r="B79" s="24"/>
      <c r="C79" s="14"/>
      <c r="D79" s="14" t="s">
        <v>130</v>
      </c>
      <c r="E79" s="15"/>
      <c r="F79" s="16"/>
      <c r="G79" s="14"/>
    </row>
    <row r="80" spans="1:7" ht="41.4" x14ac:dyDescent="0.3">
      <c r="A80" s="18"/>
      <c r="B80" s="24"/>
      <c r="C80" s="14" t="s">
        <v>157</v>
      </c>
      <c r="D80" s="14" t="s">
        <v>158</v>
      </c>
      <c r="E80" s="15">
        <f>F80*$G$2*12</f>
        <v>23453.1</v>
      </c>
      <c r="F80" s="16">
        <v>0.11</v>
      </c>
      <c r="G80" s="14"/>
    </row>
    <row r="81" spans="1:7" ht="30.45" customHeight="1" x14ac:dyDescent="0.3">
      <c r="A81" s="18" t="s">
        <v>159</v>
      </c>
      <c r="B81" s="42" t="s">
        <v>160</v>
      </c>
      <c r="C81" s="42"/>
      <c r="D81" s="42"/>
      <c r="E81" s="15">
        <f>SUM(E82:E100)</f>
        <v>1654509.5999999999</v>
      </c>
      <c r="F81" s="19">
        <f>SUM(F82:F100)</f>
        <v>7.759999999999998</v>
      </c>
      <c r="G81" s="32"/>
    </row>
    <row r="82" spans="1:7" ht="69" x14ac:dyDescent="0.3">
      <c r="A82" s="17" t="s">
        <v>161</v>
      </c>
      <c r="B82" s="6" t="s">
        <v>162</v>
      </c>
      <c r="C82" s="14" t="s">
        <v>163</v>
      </c>
      <c r="D82" s="14" t="s">
        <v>164</v>
      </c>
      <c r="E82" s="15">
        <f t="shared" ref="E82:E100" si="1">F82*$G$2*12</f>
        <v>368853.30000000005</v>
      </c>
      <c r="F82" s="16">
        <v>1.73</v>
      </c>
      <c r="G82" s="14"/>
    </row>
    <row r="83" spans="1:7" ht="69" x14ac:dyDescent="0.3">
      <c r="A83" s="17"/>
      <c r="B83" s="17"/>
      <c r="C83" s="14" t="s">
        <v>165</v>
      </c>
      <c r="D83" s="14" t="s">
        <v>56</v>
      </c>
      <c r="E83" s="15">
        <f t="shared" si="1"/>
        <v>21321</v>
      </c>
      <c r="F83" s="19">
        <v>0.1</v>
      </c>
      <c r="G83" s="14"/>
    </row>
    <row r="84" spans="1:7" x14ac:dyDescent="0.3">
      <c r="A84" s="17"/>
      <c r="B84" s="17"/>
      <c r="C84" s="14" t="s">
        <v>166</v>
      </c>
      <c r="D84" s="14" t="s">
        <v>56</v>
      </c>
      <c r="E84" s="15">
        <f t="shared" si="1"/>
        <v>21321</v>
      </c>
      <c r="F84" s="19">
        <v>0.1</v>
      </c>
      <c r="G84" s="14"/>
    </row>
    <row r="85" spans="1:7" ht="65.25" customHeight="1" x14ac:dyDescent="0.3">
      <c r="A85" s="17"/>
      <c r="B85" s="17"/>
      <c r="C85" s="14" t="s">
        <v>167</v>
      </c>
      <c r="D85" s="14" t="s">
        <v>108</v>
      </c>
      <c r="E85" s="15">
        <f t="shared" si="1"/>
        <v>14924.7</v>
      </c>
      <c r="F85" s="16">
        <v>7.0000000000000007E-2</v>
      </c>
      <c r="G85" s="14"/>
    </row>
    <row r="86" spans="1:7" ht="258.75" customHeight="1" x14ac:dyDescent="0.3">
      <c r="A86" s="17" t="s">
        <v>168</v>
      </c>
      <c r="B86" s="6" t="s">
        <v>169</v>
      </c>
      <c r="C86" s="14" t="s">
        <v>170</v>
      </c>
      <c r="D86" s="14" t="s">
        <v>23</v>
      </c>
      <c r="E86" s="15">
        <f t="shared" si="1"/>
        <v>255852</v>
      </c>
      <c r="F86" s="19">
        <v>1.2</v>
      </c>
      <c r="G86" s="14"/>
    </row>
    <row r="87" spans="1:7" ht="69.75" customHeight="1" x14ac:dyDescent="0.3">
      <c r="A87" s="17"/>
      <c r="B87" s="6"/>
      <c r="C87" s="14" t="s">
        <v>171</v>
      </c>
      <c r="D87" s="14" t="s">
        <v>172</v>
      </c>
      <c r="E87" s="15">
        <f t="shared" si="1"/>
        <v>31981.5</v>
      </c>
      <c r="F87" s="16">
        <v>0.15</v>
      </c>
      <c r="G87" s="14"/>
    </row>
    <row r="88" spans="1:7" ht="55.2" x14ac:dyDescent="0.3">
      <c r="A88" s="17"/>
      <c r="B88" s="17"/>
      <c r="C88" s="14" t="s">
        <v>173</v>
      </c>
      <c r="D88" s="14" t="s">
        <v>172</v>
      </c>
      <c r="E88" s="15">
        <f t="shared" si="1"/>
        <v>21321</v>
      </c>
      <c r="F88" s="19">
        <v>0.1</v>
      </c>
      <c r="G88" s="14"/>
    </row>
    <row r="89" spans="1:7" ht="27.6" x14ac:dyDescent="0.3">
      <c r="A89" s="17"/>
      <c r="B89" s="6"/>
      <c r="C89" s="14" t="s">
        <v>174</v>
      </c>
      <c r="D89" s="14" t="s">
        <v>143</v>
      </c>
      <c r="E89" s="15">
        <f t="shared" si="1"/>
        <v>14924.7</v>
      </c>
      <c r="F89" s="16">
        <v>7.0000000000000007E-2</v>
      </c>
      <c r="G89" s="14"/>
    </row>
    <row r="90" spans="1:7" ht="69" x14ac:dyDescent="0.3">
      <c r="A90" s="17"/>
      <c r="B90" s="6"/>
      <c r="C90" s="14" t="s">
        <v>175</v>
      </c>
      <c r="D90" s="14" t="s">
        <v>172</v>
      </c>
      <c r="E90" s="15">
        <f t="shared" si="1"/>
        <v>21321</v>
      </c>
      <c r="F90" s="19">
        <v>0.1</v>
      </c>
      <c r="G90" s="14"/>
    </row>
    <row r="91" spans="1:7" ht="27.6" x14ac:dyDescent="0.3">
      <c r="A91" s="17"/>
      <c r="B91" s="6"/>
      <c r="C91" s="14" t="s">
        <v>176</v>
      </c>
      <c r="D91" s="14" t="s">
        <v>143</v>
      </c>
      <c r="E91" s="15">
        <f t="shared" si="1"/>
        <v>14924.7</v>
      </c>
      <c r="F91" s="19">
        <v>7.0000000000000007E-2</v>
      </c>
      <c r="G91" s="14"/>
    </row>
    <row r="92" spans="1:7" ht="41.4" x14ac:dyDescent="0.3">
      <c r="A92" s="17" t="s">
        <v>177</v>
      </c>
      <c r="B92" s="6" t="s">
        <v>178</v>
      </c>
      <c r="C92" s="14" t="s">
        <v>179</v>
      </c>
      <c r="D92" s="14" t="s">
        <v>172</v>
      </c>
      <c r="E92" s="15">
        <f t="shared" si="1"/>
        <v>78887.700000000012</v>
      </c>
      <c r="F92" s="19">
        <v>0.37</v>
      </c>
      <c r="G92" s="14"/>
    </row>
    <row r="93" spans="1:7" ht="69" x14ac:dyDescent="0.3">
      <c r="A93" s="17"/>
      <c r="B93" s="6"/>
      <c r="C93" s="14" t="s">
        <v>180</v>
      </c>
      <c r="D93" s="14" t="s">
        <v>172</v>
      </c>
      <c r="E93" s="15">
        <f t="shared" si="1"/>
        <v>21321</v>
      </c>
      <c r="F93" s="19">
        <v>0.1</v>
      </c>
      <c r="G93" s="14"/>
    </row>
    <row r="94" spans="1:7" x14ac:dyDescent="0.3">
      <c r="A94" s="17"/>
      <c r="B94" s="6"/>
      <c r="C94" s="14" t="s">
        <v>181</v>
      </c>
      <c r="D94" s="14" t="s">
        <v>182</v>
      </c>
      <c r="E94" s="15">
        <f t="shared" si="1"/>
        <v>31981.5</v>
      </c>
      <c r="F94" s="19">
        <v>0.15</v>
      </c>
      <c r="G94" s="14"/>
    </row>
    <row r="95" spans="1:7" x14ac:dyDescent="0.3">
      <c r="A95" s="17"/>
      <c r="B95" s="6"/>
      <c r="C95" s="14" t="s">
        <v>183</v>
      </c>
      <c r="D95" s="14" t="s">
        <v>184</v>
      </c>
      <c r="E95" s="15">
        <f t="shared" si="1"/>
        <v>21321</v>
      </c>
      <c r="F95" s="19">
        <v>0.1</v>
      </c>
      <c r="G95" s="14"/>
    </row>
    <row r="96" spans="1:7" ht="41.4" x14ac:dyDescent="0.3">
      <c r="A96" s="17"/>
      <c r="B96" s="6"/>
      <c r="C96" s="14" t="s">
        <v>185</v>
      </c>
      <c r="D96" s="14" t="s">
        <v>186</v>
      </c>
      <c r="E96" s="15">
        <f t="shared" si="1"/>
        <v>21321</v>
      </c>
      <c r="F96" s="19">
        <v>0.1</v>
      </c>
      <c r="G96" s="14"/>
    </row>
    <row r="97" spans="1:8" ht="27.6" x14ac:dyDescent="0.3">
      <c r="A97" s="17" t="s">
        <v>187</v>
      </c>
      <c r="B97" s="6" t="s">
        <v>188</v>
      </c>
      <c r="C97" s="14" t="s">
        <v>189</v>
      </c>
      <c r="D97" s="14" t="s">
        <v>186</v>
      </c>
      <c r="E97" s="15">
        <f t="shared" si="1"/>
        <v>170568</v>
      </c>
      <c r="F97" s="19">
        <v>0.8</v>
      </c>
      <c r="G97" s="14"/>
    </row>
    <row r="98" spans="1:8" ht="124.2" x14ac:dyDescent="0.3">
      <c r="A98" s="18"/>
      <c r="B98" s="14"/>
      <c r="C98" s="14" t="s">
        <v>190</v>
      </c>
      <c r="D98" s="14" t="s">
        <v>143</v>
      </c>
      <c r="E98" s="15">
        <f t="shared" si="1"/>
        <v>4264.2000000000007</v>
      </c>
      <c r="F98" s="19">
        <v>0.02</v>
      </c>
      <c r="G98" s="14"/>
    </row>
    <row r="99" spans="1:8" ht="96.6" x14ac:dyDescent="0.3">
      <c r="A99" s="17" t="s">
        <v>191</v>
      </c>
      <c r="B99" s="6" t="s">
        <v>192</v>
      </c>
      <c r="C99" s="14" t="s">
        <v>193</v>
      </c>
      <c r="D99" s="14" t="s">
        <v>108</v>
      </c>
      <c r="E99" s="15">
        <f t="shared" si="1"/>
        <v>373117.5</v>
      </c>
      <c r="F99" s="19">
        <v>1.75</v>
      </c>
      <c r="G99" s="14"/>
    </row>
    <row r="100" spans="1:8" ht="170.25" customHeight="1" x14ac:dyDescent="0.3">
      <c r="A100" s="17" t="s">
        <v>194</v>
      </c>
      <c r="B100" s="6" t="s">
        <v>195</v>
      </c>
      <c r="C100" s="14"/>
      <c r="D100" s="14" t="s">
        <v>196</v>
      </c>
      <c r="E100" s="15">
        <f t="shared" si="1"/>
        <v>144982.80000000002</v>
      </c>
      <c r="F100" s="16">
        <v>0.68</v>
      </c>
      <c r="G100" s="14"/>
    </row>
    <row r="101" spans="1:8" ht="25.5" customHeight="1" x14ac:dyDescent="0.3">
      <c r="A101" s="33" t="s">
        <v>197</v>
      </c>
      <c r="B101" s="43" t="s">
        <v>198</v>
      </c>
      <c r="C101" s="43"/>
      <c r="D101" s="43"/>
      <c r="E101" s="15">
        <f>SUM(E102:E112)</f>
        <v>611912.69999999995</v>
      </c>
      <c r="F101" s="15">
        <f>SUM(F102:F112)</f>
        <v>2.87</v>
      </c>
      <c r="G101" s="15"/>
    </row>
    <row r="102" spans="1:8" ht="124.8" x14ac:dyDescent="0.3">
      <c r="A102" s="18" t="s">
        <v>199</v>
      </c>
      <c r="B102" s="34"/>
      <c r="C102" s="35" t="s">
        <v>200</v>
      </c>
      <c r="D102" s="34"/>
      <c r="E102" s="36">
        <f t="shared" ref="E102:E112" si="2">F102*$G$2*12</f>
        <v>89548.2</v>
      </c>
      <c r="F102" s="37">
        <v>0.42</v>
      </c>
      <c r="G102" s="34"/>
      <c r="H102" s="38"/>
    </row>
    <row r="103" spans="1:8" ht="83.4" x14ac:dyDescent="0.3">
      <c r="A103" s="18" t="s">
        <v>201</v>
      </c>
      <c r="B103" s="34"/>
      <c r="C103" s="35" t="s">
        <v>202</v>
      </c>
      <c r="D103" s="34"/>
      <c r="E103" s="15">
        <f t="shared" si="2"/>
        <v>95944.5</v>
      </c>
      <c r="F103" s="37">
        <v>0.45</v>
      </c>
      <c r="G103" s="34"/>
      <c r="H103" s="38"/>
    </row>
    <row r="104" spans="1:8" ht="28.2" x14ac:dyDescent="0.3">
      <c r="A104" s="18" t="s">
        <v>203</v>
      </c>
      <c r="B104" s="34"/>
      <c r="C104" s="35" t="s">
        <v>204</v>
      </c>
      <c r="D104" s="34" t="s">
        <v>205</v>
      </c>
      <c r="E104" s="15">
        <f t="shared" si="2"/>
        <v>147114.9</v>
      </c>
      <c r="F104" s="37">
        <v>0.69</v>
      </c>
      <c r="G104" s="34"/>
      <c r="H104" s="38"/>
    </row>
    <row r="105" spans="1:8" ht="28.2" x14ac:dyDescent="0.3">
      <c r="A105" s="18" t="s">
        <v>206</v>
      </c>
      <c r="B105" s="34"/>
      <c r="C105" s="35" t="s">
        <v>207</v>
      </c>
      <c r="D105" s="34" t="s">
        <v>205</v>
      </c>
      <c r="E105" s="15">
        <f t="shared" si="2"/>
        <v>31981.5</v>
      </c>
      <c r="F105" s="37">
        <v>0.15</v>
      </c>
      <c r="G105" s="34"/>
      <c r="H105" s="38"/>
    </row>
    <row r="106" spans="1:8" ht="28.2" x14ac:dyDescent="0.3">
      <c r="A106" s="18" t="s">
        <v>208</v>
      </c>
      <c r="B106" s="34"/>
      <c r="C106" s="35" t="s">
        <v>209</v>
      </c>
      <c r="D106" s="34" t="s">
        <v>205</v>
      </c>
      <c r="E106" s="15">
        <f t="shared" si="2"/>
        <v>42642</v>
      </c>
      <c r="F106" s="37">
        <v>0.2</v>
      </c>
      <c r="G106" s="34"/>
      <c r="H106" s="38"/>
    </row>
    <row r="107" spans="1:8" ht="42" x14ac:dyDescent="0.3">
      <c r="A107" s="18" t="s">
        <v>210</v>
      </c>
      <c r="B107" s="34"/>
      <c r="C107" s="35" t="s">
        <v>211</v>
      </c>
      <c r="D107" s="34" t="s">
        <v>205</v>
      </c>
      <c r="E107" s="15">
        <f t="shared" si="2"/>
        <v>42642</v>
      </c>
      <c r="F107" s="37">
        <v>0.2</v>
      </c>
      <c r="G107" s="34"/>
      <c r="H107" s="38"/>
    </row>
    <row r="108" spans="1:8" ht="56.25" customHeight="1" x14ac:dyDescent="0.3">
      <c r="A108" s="18" t="s">
        <v>212</v>
      </c>
      <c r="B108" s="34"/>
      <c r="C108" s="35" t="s">
        <v>213</v>
      </c>
      <c r="D108" s="34" t="s">
        <v>205</v>
      </c>
      <c r="E108" s="15">
        <f t="shared" si="2"/>
        <v>29849.4</v>
      </c>
      <c r="F108" s="37">
        <v>0.14000000000000001</v>
      </c>
      <c r="G108" s="34"/>
      <c r="H108" s="38"/>
    </row>
    <row r="109" spans="1:8" ht="28.2" x14ac:dyDescent="0.3">
      <c r="A109" s="18" t="s">
        <v>214</v>
      </c>
      <c r="B109" s="34"/>
      <c r="C109" s="35" t="s">
        <v>215</v>
      </c>
      <c r="D109" s="34" t="s">
        <v>205</v>
      </c>
      <c r="E109" s="15">
        <f t="shared" si="2"/>
        <v>25585.199999999997</v>
      </c>
      <c r="F109" s="37">
        <v>0.12</v>
      </c>
      <c r="G109" s="34"/>
      <c r="H109" s="38"/>
    </row>
    <row r="110" spans="1:8" ht="28.2" x14ac:dyDescent="0.3">
      <c r="A110" s="18" t="s">
        <v>216</v>
      </c>
      <c r="B110" s="34"/>
      <c r="C110" s="35" t="s">
        <v>217</v>
      </c>
      <c r="D110" s="34" t="s">
        <v>205</v>
      </c>
      <c r="E110" s="15">
        <f t="shared" si="2"/>
        <v>63963</v>
      </c>
      <c r="F110" s="37">
        <v>0.3</v>
      </c>
      <c r="G110" s="34"/>
      <c r="H110" s="38"/>
    </row>
    <row r="111" spans="1:8" ht="28.2" x14ac:dyDescent="0.3">
      <c r="A111" s="18" t="s">
        <v>218</v>
      </c>
      <c r="B111" s="34"/>
      <c r="C111" s="35" t="s">
        <v>219</v>
      </c>
      <c r="D111" s="34" t="s">
        <v>205</v>
      </c>
      <c r="E111" s="39">
        <f t="shared" si="2"/>
        <v>21321</v>
      </c>
      <c r="F111" s="37">
        <v>0.1</v>
      </c>
      <c r="G111" s="34"/>
      <c r="H111" s="38"/>
    </row>
    <row r="112" spans="1:8" x14ac:dyDescent="0.3">
      <c r="A112" s="18" t="s">
        <v>220</v>
      </c>
      <c r="B112" s="34"/>
      <c r="C112" s="35" t="s">
        <v>221</v>
      </c>
      <c r="D112" s="34" t="s">
        <v>205</v>
      </c>
      <c r="E112" s="15">
        <f t="shared" si="2"/>
        <v>21321</v>
      </c>
      <c r="F112" s="37">
        <v>0.1</v>
      </c>
      <c r="G112" s="34"/>
      <c r="H112" s="38"/>
    </row>
  </sheetData>
  <mergeCells count="8">
    <mergeCell ref="B47:D47"/>
    <mergeCell ref="B81:D81"/>
    <mergeCell ref="B101:D101"/>
    <mergeCell ref="D1:F1"/>
    <mergeCell ref="A2:F2"/>
    <mergeCell ref="A4:D4"/>
    <mergeCell ref="A5:A9"/>
    <mergeCell ref="B5:B9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ш 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Гыук</dc:creator>
  <cp:lastModifiedBy>Галина Бессонова</cp:lastModifiedBy>
  <cp:revision>2</cp:revision>
  <cp:lastPrinted>2017-05-16T16:34:18Z</cp:lastPrinted>
  <dcterms:created xsi:type="dcterms:W3CDTF">2015-05-19T09:31:14Z</dcterms:created>
  <dcterms:modified xsi:type="dcterms:W3CDTF">2018-05-07T10:26:49Z</dcterms:modified>
  <dc:language>ru</dc:language>
</cp:coreProperties>
</file>