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с ш -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<sst xmlns="http://schemas.openxmlformats.org/spreadsheetml/2006/main" count="283" uniqueCount="224">
  <si>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</si>
  <si>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 года по адресу: ул Кирова27 строение 1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</si>
  <si>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</si>
  <si>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</si>
  <si>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</si>
  <si>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</si>
  <si>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</si>
  <si>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</si>
  <si>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</si>
  <si>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</si>
  <si>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</si>
  <si>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</si>
  <si>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</si>
  <si>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</si>
  <si>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</si>
  <si>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</si>
  <si>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</si>
  <si>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</si>
  <si>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</si>
  <si>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</si>
  <si>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</si>
  <si>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</si>
  <si>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</si>
  <si>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</si>
  <si>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</si>
  <si>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</si>
  <si>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</si>
  <si>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</si>
  <si>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</si>
  <si>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</si>
  <si>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</si>
  <si>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</si>
  <si>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</si>
  <si>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</si>
  <si>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</si>
  <si>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</si>
  <si>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</si>
  <si>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</si>
  <si>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</si>
  <si>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</si>
  <si>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</si>
  <si>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</si>
  <si>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</si>
  <si>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</si>
  <si>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</si>
  <si>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</si>
  <si>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</si>
  <si>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</si>
  <si>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</si>
  <si>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</si>
  <si>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</si>
  <si>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</si>
  <si>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</si>
  <si>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</si>
  <si>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</si>
  <si>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</si>
  <si>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</si>
  <si>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</si>
  <si>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</si>
  <si>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</si>
  <si>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</si>
  <si>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</si>
  <si>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</si>
  <si>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</si>
  <si>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</si>
  <si>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</si>
  <si>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</si>
  <si>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</si>
  <si>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</si>
  <si>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</si>
  <si>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</si>
  <si>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</si>
  <si>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</si>
  <si>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</si>
  <si>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</si>
  <si>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</si>
  <si>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</si>
  <si>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</si>
  <si>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</si>
  <si>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</si>
  <si>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</si>
  <si>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</si>
  <si>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</si>
  <si>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</si>
  <si>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</si>
  <si>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</si>
  <si>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</si>
  <si>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</si>
  <si>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</si>
  <si>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</si>
  <si>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</si>
  <si>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</si>
  <si>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</si>
  <si>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</si>
  <si>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</si>
  <si>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</si>
  <si>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</si>
  <si>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</si>
  <si>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</si>
  <si>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</si>
  <si>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</si>
  <si>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</si>
  <si>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0,20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</si>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</sst>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J5" activeCellId="0" pane="topLeft" sqref="J5"/>
    </sheetView>
  </sheetViews>
  <sheetFormatPr defaultRowHeight="14.4"/>
  <cols>
    <col collapsed="false" hidden="false" max="1" min="1" style="0" width="6.65816326530612"/>
    <col collapsed="false" hidden="false" max="2" min="2" style="0" width="25"/>
    <col collapsed="false" hidden="false" max="3" min="3" style="0" width="44.2244897959184"/>
    <col collapsed="false" hidden="false" max="4" min="4" style="0" width="40"/>
    <col collapsed="false" hidden="false" max="5" min="5" style="0" width="13.0051020408163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76.8" outlineLevel="0" r="2">
      <c r="A2" s="5" t="s">
        <v>1</v>
      </c>
      <c r="B2" s="5"/>
      <c r="C2" s="5"/>
      <c r="D2" s="5"/>
      <c r="E2" s="5"/>
      <c r="F2" s="5"/>
      <c r="G2" s="6" t="n">
        <v>14191.6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716959.632</v>
      </c>
      <c r="F4" s="15" t="n">
        <f aca="false">SUM(F5:F46)</f>
        <v>4.21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6811.968</v>
      </c>
      <c r="F5" s="20" t="n">
        <v>0.04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15326.928</v>
      </c>
      <c r="F7" s="20" t="n">
        <v>0.09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13623.936</v>
      </c>
      <c r="F8" s="20" t="n">
        <v>0.08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17029.92</v>
      </c>
      <c r="F9" s="20" t="n">
        <v>0.1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59604.72</v>
      </c>
      <c r="F10" s="20" t="n">
        <v>0.35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68119.68</v>
      </c>
      <c r="F11" s="23" t="n">
        <v>0.4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23841.888</v>
      </c>
      <c r="F12" s="20" t="n">
        <v>0.14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25544.88</v>
      </c>
      <c r="F13" s="20" t="n">
        <v>0.15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6811.968</v>
      </c>
      <c r="F14" s="20" t="n">
        <v>0.04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5108.976</v>
      </c>
      <c r="F15" s="20" t="n">
        <v>0.03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5108.976</v>
      </c>
      <c r="F16" s="20" t="n">
        <v>0.03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5108.976</v>
      </c>
      <c r="F17" s="20" t="n">
        <v>0.03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5108.976</v>
      </c>
      <c r="F18" s="20" t="n">
        <v>0.03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5108.976</v>
      </c>
      <c r="F19" s="20" t="n">
        <v>0.03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5108.976</v>
      </c>
      <c r="F20" s="20" t="n">
        <v>0.03</v>
      </c>
      <c r="G20" s="18"/>
      <c r="H20" s="12"/>
    </row>
    <row collapsed="false" customFormat="false" customHeight="false" hidden="false" ht="96.6" outlineLevel="0" r="21">
      <c r="A21" s="21"/>
      <c r="B21" s="8"/>
      <c r="C21" s="18" t="s">
        <v>43</v>
      </c>
      <c r="D21" s="18" t="s">
        <v>35</v>
      </c>
      <c r="E21" s="19" t="n">
        <f aca="false">F21*G2*12</f>
        <v>8514.96</v>
      </c>
      <c r="F21" s="20" t="n">
        <v>0.05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8514.96</v>
      </c>
      <c r="F22" s="20" t="n">
        <v>0.05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8514.96</v>
      </c>
      <c r="F23" s="20" t="n">
        <v>0.05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5108.976</v>
      </c>
      <c r="F24" s="20" t="n">
        <v>0.03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5108.976</v>
      </c>
      <c r="F25" s="20" t="n">
        <v>0.03</v>
      </c>
      <c r="G25" s="18"/>
      <c r="H25" s="12"/>
    </row>
    <row collapsed="false" customFormat="false" customHeight="false" hidden="false" ht="41.4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22138.896</v>
      </c>
      <c r="F26" s="20" t="n">
        <v>0.13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22138.896</v>
      </c>
      <c r="F27" s="20" t="n">
        <v>0.13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20435.904</v>
      </c>
      <c r="F28" s="20" t="n">
        <v>0.12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20435.904</v>
      </c>
      <c r="F29" s="20" t="n">
        <v>0.12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8514.96</v>
      </c>
      <c r="F30" s="20" t="n">
        <v>0.05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17029.92</v>
      </c>
      <c r="F31" s="23" t="n">
        <v>0.1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3405.984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5108.976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39168.816</v>
      </c>
      <c r="F34" s="20" t="n">
        <v>0.23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22138.896</v>
      </c>
      <c r="F35" s="20" t="n">
        <v>0.13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115803.456</v>
      </c>
      <c r="F37" s="20" t="n">
        <v>0.68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68119.68</v>
      </c>
      <c r="F38" s="23" t="n">
        <v>0.4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5108.976</v>
      </c>
      <c r="F39" s="20" t="n">
        <v>0.03</v>
      </c>
      <c r="G39" s="18"/>
    </row>
    <row collapsed="false" customFormat="false" customHeight="false" hidden="false" ht="55.2" outlineLevel="0" r="40">
      <c r="A40" s="22"/>
      <c r="B40" s="18"/>
      <c r="C40" s="18" t="s">
        <v>77</v>
      </c>
      <c r="D40" s="18" t="s">
        <v>66</v>
      </c>
      <c r="E40" s="19" t="n">
        <f aca="false">F40*G2*12</f>
        <v>3405.984</v>
      </c>
      <c r="F40" s="20" t="n">
        <v>0.02</v>
      </c>
      <c r="G40" s="18"/>
    </row>
    <row collapsed="false" customFormat="false" customHeight="false" hidden="false" ht="69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5108.976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11920.944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3405.984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8514.96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6811.968</v>
      </c>
      <c r="F45" s="20" t="n">
        <v>0.04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5108.976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1353878.64</v>
      </c>
      <c r="F47" s="19" t="n">
        <f aca="false">SUM(F48:F80)</f>
        <v>7.55</v>
      </c>
      <c r="G47" s="19"/>
      <c r="H47" s="27"/>
    </row>
    <row collapsed="false" customFormat="false" customHeight="false" hidden="false" ht="55.2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 t="n">
        <f aca="false">F48*$G$2*12</f>
        <v>34059.84</v>
      </c>
      <c r="F48" s="17" t="s">
        <v>102</v>
      </c>
      <c r="G48" s="29"/>
    </row>
    <row collapsed="false" customFormat="true" customHeight="false" hidden="false" ht="82.8" outlineLevel="0" r="49" s="30">
      <c r="A49" s="21"/>
      <c r="B49" s="21"/>
      <c r="C49" s="18" t="s">
        <v>103</v>
      </c>
      <c r="D49" s="18" t="s">
        <v>104</v>
      </c>
      <c r="E49" s="19" t="n">
        <f aca="false">F49*$G$2*12</f>
        <v>34059.84</v>
      </c>
      <c r="F49" s="17" t="s">
        <v>102</v>
      </c>
      <c r="G49" s="29"/>
    </row>
    <row collapsed="false" customFormat="false" customHeight="true" hidden="false" ht="187.5" outlineLevel="0" r="50">
      <c r="A50" s="31" t="s">
        <v>105</v>
      </c>
      <c r="B50" s="32" t="s">
        <v>106</v>
      </c>
      <c r="C50" s="33" t="s">
        <v>107</v>
      </c>
      <c r="D50" s="33" t="s">
        <v>108</v>
      </c>
      <c r="E50" s="19" t="n">
        <f aca="false">F50*$G$2*12</f>
        <v>68119.68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109</v>
      </c>
      <c r="D51" s="29" t="s">
        <v>110</v>
      </c>
      <c r="E51" s="19" t="n">
        <f aca="false">F51*$G$2*12</f>
        <v>20435.904</v>
      </c>
      <c r="F51" s="23" t="n">
        <v>0.12</v>
      </c>
      <c r="G51" s="29"/>
    </row>
    <row collapsed="false" customFormat="false" customHeight="false" hidden="false" ht="27.6" outlineLevel="0" r="52">
      <c r="A52" s="21"/>
      <c r="B52" s="21"/>
      <c r="C52" s="18" t="s">
        <v>111</v>
      </c>
      <c r="D52" s="29" t="s">
        <v>57</v>
      </c>
      <c r="E52" s="19" t="n">
        <f aca="false">F52*$G$2*12</f>
        <v>28950.864</v>
      </c>
      <c r="F52" s="23" t="n">
        <v>0.17</v>
      </c>
      <c r="G52" s="29"/>
    </row>
    <row collapsed="false" customFormat="false" customHeight="false" hidden="false" ht="96.6" outlineLevel="0" r="53">
      <c r="A53" s="21"/>
      <c r="B53" s="21"/>
      <c r="C53" s="18" t="s">
        <v>112</v>
      </c>
      <c r="D53" s="29" t="s">
        <v>66</v>
      </c>
      <c r="E53" s="19" t="n">
        <f aca="false">F53*$G$2*12</f>
        <v>34059.84</v>
      </c>
      <c r="F53" s="23" t="n">
        <v>0.2</v>
      </c>
      <c r="G53" s="29"/>
    </row>
    <row collapsed="false" customFormat="false" customHeight="false" hidden="false" ht="27.6" outlineLevel="0" r="54">
      <c r="A54" s="21"/>
      <c r="B54" s="21"/>
      <c r="C54" s="18" t="s">
        <v>113</v>
      </c>
      <c r="D54" s="29" t="s">
        <v>110</v>
      </c>
      <c r="E54" s="19" t="n">
        <f aca="false">F54*$G$2*12</f>
        <v>17029.92</v>
      </c>
      <c r="F54" s="23" t="n">
        <v>0.1</v>
      </c>
      <c r="G54" s="29"/>
    </row>
    <row collapsed="false" customFormat="false" customHeight="false" hidden="false" ht="55.2" outlineLevel="0" r="55">
      <c r="A55" s="35"/>
      <c r="B55" s="21"/>
      <c r="C55" s="18" t="s">
        <v>114</v>
      </c>
      <c r="D55" s="29" t="s">
        <v>57</v>
      </c>
      <c r="E55" s="19" t="n">
        <f aca="false">F55*$G$2*12</f>
        <v>8514.96</v>
      </c>
      <c r="F55" s="23" t="n">
        <v>0.05</v>
      </c>
      <c r="G55" s="29"/>
    </row>
    <row collapsed="false" customFormat="false" customHeight="true" hidden="false" ht="114.75" outlineLevel="0" r="56">
      <c r="A56" s="35" t="s">
        <v>115</v>
      </c>
      <c r="B56" s="8" t="s">
        <v>116</v>
      </c>
      <c r="C56" s="18" t="s">
        <v>117</v>
      </c>
      <c r="D56" s="18" t="s">
        <v>118</v>
      </c>
      <c r="E56" s="19" t="n">
        <f aca="false">F56*$G$2*12</f>
        <v>42574.8</v>
      </c>
      <c r="F56" s="23" t="n">
        <v>0.25</v>
      </c>
      <c r="G56" s="29"/>
    </row>
    <row collapsed="false" customFormat="false" customHeight="false" hidden="false" ht="82.8" outlineLevel="0" r="57">
      <c r="A57" s="36"/>
      <c r="B57" s="29"/>
      <c r="C57" s="18" t="s">
        <v>119</v>
      </c>
      <c r="D57" s="29" t="s">
        <v>24</v>
      </c>
      <c r="E57" s="19" t="n">
        <f aca="false">F57*$G$2*12</f>
        <v>90258.576</v>
      </c>
      <c r="F57" s="23" t="n">
        <v>0.53</v>
      </c>
      <c r="G57" s="29"/>
    </row>
    <row collapsed="false" customFormat="false" customHeight="false" hidden="false" ht="41.4" outlineLevel="0" r="58">
      <c r="A58" s="36"/>
      <c r="B58" s="29"/>
      <c r="C58" s="18" t="s">
        <v>120</v>
      </c>
      <c r="D58" s="29" t="s">
        <v>121</v>
      </c>
      <c r="E58" s="19" t="n">
        <f aca="false">F58*$G$2*12</f>
        <v>25544.88</v>
      </c>
      <c r="F58" s="23" t="n">
        <v>0.15</v>
      </c>
      <c r="G58" s="29"/>
    </row>
    <row collapsed="false" customFormat="false" customHeight="false" hidden="false" ht="41.4" outlineLevel="0" r="59">
      <c r="A59" s="36"/>
      <c r="B59" s="29"/>
      <c r="C59" s="18" t="s">
        <v>122</v>
      </c>
      <c r="D59" s="29" t="s">
        <v>123</v>
      </c>
      <c r="E59" s="19" t="n">
        <f aca="false">F59*$G$2*12</f>
        <v>25544.88</v>
      </c>
      <c r="F59" s="23" t="n">
        <v>0.15</v>
      </c>
      <c r="G59" s="29"/>
    </row>
    <row collapsed="false" customFormat="false" customHeight="false" hidden="false" ht="41.4" outlineLevel="0" r="60">
      <c r="A60" s="36"/>
      <c r="B60" s="29"/>
      <c r="C60" s="18" t="s">
        <v>124</v>
      </c>
      <c r="D60" s="29" t="s">
        <v>121</v>
      </c>
      <c r="E60" s="19" t="n">
        <f aca="false">F60*$G$2*12</f>
        <v>25544.88</v>
      </c>
      <c r="F60" s="23" t="n">
        <v>0.15</v>
      </c>
      <c r="G60" s="29"/>
    </row>
    <row collapsed="false" customFormat="false" customHeight="false" hidden="false" ht="138" outlineLevel="0" r="61">
      <c r="A61" s="35" t="s">
        <v>125</v>
      </c>
      <c r="B61" s="8" t="s">
        <v>126</v>
      </c>
      <c r="C61" s="18" t="s">
        <v>127</v>
      </c>
      <c r="D61" s="29" t="s">
        <v>121</v>
      </c>
      <c r="E61" s="19" t="n">
        <f aca="false">F61*$G$2*12</f>
        <v>25544.88</v>
      </c>
      <c r="F61" s="23" t="n">
        <v>0.15</v>
      </c>
      <c r="G61" s="29"/>
    </row>
    <row collapsed="false" customFormat="false" customHeight="false" hidden="false" ht="82.8" outlineLevel="0" r="62">
      <c r="A62" s="36"/>
      <c r="B62" s="29"/>
      <c r="C62" s="18" t="s">
        <v>128</v>
      </c>
      <c r="D62" s="29" t="s">
        <v>24</v>
      </c>
      <c r="E62" s="19" t="n">
        <f aca="false">F62*$G$2*12</f>
        <v>93664.56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129</v>
      </c>
      <c r="D63" s="29" t="s">
        <v>130</v>
      </c>
      <c r="E63" s="19" t="n">
        <f aca="false">F63*$G$2*12</f>
        <v>74931.648</v>
      </c>
      <c r="F63" s="23" t="n">
        <v>0.44</v>
      </c>
      <c r="G63" s="29"/>
    </row>
    <row collapsed="false" customFormat="false" customHeight="false" hidden="false" ht="69" outlineLevel="0" r="64">
      <c r="A64" s="36"/>
      <c r="B64" s="29"/>
      <c r="C64" s="18" t="s">
        <v>131</v>
      </c>
      <c r="D64" s="29" t="s">
        <v>132</v>
      </c>
      <c r="E64" s="19" t="n">
        <f aca="false">F64*$G$2*12</f>
        <v>20435.904</v>
      </c>
      <c r="F64" s="23" t="n">
        <v>0.12</v>
      </c>
      <c r="G64" s="29"/>
    </row>
    <row collapsed="false" customFormat="false" customHeight="false" hidden="false" ht="55.2" outlineLevel="0" r="65">
      <c r="A65" s="22"/>
      <c r="B65" s="29"/>
      <c r="C65" s="18" t="s">
        <v>133</v>
      </c>
      <c r="D65" s="29" t="s">
        <v>134</v>
      </c>
      <c r="E65" s="19" t="n">
        <f aca="false">F65*$G$2*12</f>
        <v>51089.76</v>
      </c>
      <c r="F65" s="23" t="n">
        <v>0.3</v>
      </c>
      <c r="G65" s="29"/>
    </row>
    <row collapsed="false" customFormat="false" customHeight="false" hidden="false" ht="69" outlineLevel="0" r="66">
      <c r="A66" s="22"/>
      <c r="B66" s="29"/>
      <c r="C66" s="18" t="s">
        <v>135</v>
      </c>
      <c r="D66" s="29" t="s">
        <v>136</v>
      </c>
      <c r="E66" s="19" t="n">
        <f aca="false">F66*$G$2*12</f>
        <v>30653.856</v>
      </c>
      <c r="F66" s="23" t="n">
        <v>0.18</v>
      </c>
      <c r="G66" s="29"/>
    </row>
    <row collapsed="false" customFormat="false" customHeight="false" hidden="false" ht="55.2" outlineLevel="0" r="67">
      <c r="A67" s="22"/>
      <c r="B67" s="29"/>
      <c r="C67" s="18" t="s">
        <v>137</v>
      </c>
      <c r="D67" s="29" t="s">
        <v>57</v>
      </c>
      <c r="E67" s="19" t="n">
        <f aca="false">F67*$G$2*12</f>
        <v>17029.92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138</v>
      </c>
      <c r="D68" s="29" t="s">
        <v>139</v>
      </c>
      <c r="E68" s="19" t="n">
        <f aca="false">F68*$G$2*12</f>
        <v>25544.88</v>
      </c>
      <c r="F68" s="23" t="n">
        <v>0.15</v>
      </c>
      <c r="G68" s="29"/>
    </row>
    <row collapsed="false" customFormat="false" customHeight="false" hidden="false" ht="27.6" outlineLevel="0" r="69">
      <c r="A69" s="22"/>
      <c r="B69" s="18"/>
      <c r="C69" s="18" t="s">
        <v>140</v>
      </c>
      <c r="D69" s="18" t="s">
        <v>121</v>
      </c>
      <c r="E69" s="19" t="n">
        <f aca="false">F69*$G$2*12</f>
        <v>28950.864</v>
      </c>
      <c r="F69" s="23" t="n">
        <v>0.17</v>
      </c>
      <c r="G69" s="18"/>
    </row>
    <row collapsed="false" customFormat="false" customHeight="false" hidden="false" ht="82.8" outlineLevel="0" r="70">
      <c r="A70" s="21" t="s">
        <v>141</v>
      </c>
      <c r="B70" s="8" t="s">
        <v>142</v>
      </c>
      <c r="C70" s="18" t="s">
        <v>143</v>
      </c>
      <c r="D70" s="18" t="s">
        <v>121</v>
      </c>
      <c r="E70" s="19" t="n">
        <f aca="false">F70*$G$2*12</f>
        <v>17029.92</v>
      </c>
      <c r="F70" s="23" t="n">
        <v>0.1</v>
      </c>
      <c r="G70" s="18"/>
    </row>
    <row collapsed="false" customFormat="false" customHeight="false" hidden="false" ht="14.4" outlineLevel="0" r="71">
      <c r="A71" s="21"/>
      <c r="B71" s="8"/>
      <c r="C71" s="18" t="s">
        <v>144</v>
      </c>
      <c r="D71" s="18" t="s">
        <v>145</v>
      </c>
      <c r="E71" s="19" t="n">
        <f aca="false">F71*$G$2*12</f>
        <v>10217.952</v>
      </c>
      <c r="F71" s="20" t="n">
        <v>0.06</v>
      </c>
      <c r="G71" s="18"/>
    </row>
    <row collapsed="false" customFormat="false" customHeight="false" hidden="false" ht="41.4" outlineLevel="0" r="72">
      <c r="A72" s="21"/>
      <c r="B72" s="8"/>
      <c r="C72" s="18" t="s">
        <v>146</v>
      </c>
      <c r="D72" s="18" t="s">
        <v>121</v>
      </c>
      <c r="E72" s="19" t="n">
        <f aca="false">F72*$G$2*12</f>
        <v>93664.56</v>
      </c>
      <c r="F72" s="23" t="n">
        <v>0.55</v>
      </c>
      <c r="G72" s="18"/>
    </row>
    <row collapsed="false" customFormat="false" customHeight="false" hidden="false" ht="96.6" outlineLevel="0" r="73">
      <c r="A73" s="21" t="s">
        <v>147</v>
      </c>
      <c r="B73" s="8" t="s">
        <v>148</v>
      </c>
      <c r="C73" s="18" t="s">
        <v>149</v>
      </c>
      <c r="D73" s="18" t="s">
        <v>150</v>
      </c>
      <c r="E73" s="19" t="n">
        <f aca="false">F73*$G$2*12</f>
        <v>3405.984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151</v>
      </c>
      <c r="D74" s="18" t="s">
        <v>110</v>
      </c>
      <c r="E74" s="19" t="n">
        <f aca="false">F74*$G$2*12</f>
        <v>25544.88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152</v>
      </c>
      <c r="D75" s="18" t="s">
        <v>110</v>
      </c>
      <c r="E75" s="19" t="n">
        <f aca="false">F75*$G$2*12</f>
        <v>76634.64</v>
      </c>
      <c r="F75" s="20" t="n">
        <v>0.45</v>
      </c>
      <c r="G75" s="18"/>
    </row>
    <row collapsed="false" customFormat="false" customHeight="false" hidden="false" ht="41.4" outlineLevel="0" r="76">
      <c r="A76" s="21"/>
      <c r="B76" s="8"/>
      <c r="C76" s="18" t="s">
        <v>153</v>
      </c>
      <c r="D76" s="18" t="s">
        <v>132</v>
      </c>
      <c r="E76" s="19" t="n">
        <f aca="false">F76*$G$2*12</f>
        <v>0</v>
      </c>
      <c r="F76" s="23"/>
      <c r="G76" s="18"/>
    </row>
    <row collapsed="false" customFormat="false" customHeight="true" hidden="false" ht="73.5" outlineLevel="0" r="77">
      <c r="A77" s="21" t="s">
        <v>154</v>
      </c>
      <c r="B77" s="21" t="s">
        <v>155</v>
      </c>
      <c r="C77" s="18" t="s">
        <v>156</v>
      </c>
      <c r="D77" s="18" t="s">
        <v>157</v>
      </c>
      <c r="E77" s="19" t="n">
        <f aca="false">F77*$G$2*12</f>
        <v>258854.784</v>
      </c>
      <c r="F77" s="23" t="n">
        <v>1.52</v>
      </c>
      <c r="G77" s="18"/>
    </row>
    <row collapsed="false" customFormat="false" customHeight="false" hidden="false" ht="41.4" outlineLevel="0" r="78">
      <c r="A78" s="22"/>
      <c r="B78" s="29"/>
      <c r="C78" s="18" t="s">
        <v>158</v>
      </c>
      <c r="D78" s="18" t="s">
        <v>110</v>
      </c>
      <c r="E78" s="19" t="n">
        <f aca="false">F78*$G$2*12</f>
        <v>34059.84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132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159</v>
      </c>
      <c r="D80" s="18" t="s">
        <v>160</v>
      </c>
      <c r="E80" s="19" t="n">
        <f aca="false">F80*$G$2*12</f>
        <v>11920.944</v>
      </c>
      <c r="F80" s="20" t="n">
        <v>0.07</v>
      </c>
      <c r="G80" s="18"/>
    </row>
    <row collapsed="false" customFormat="false" customHeight="true" hidden="false" ht="30.45" outlineLevel="0" r="81">
      <c r="A81" s="22" t="s">
        <v>161</v>
      </c>
      <c r="B81" s="26" t="s">
        <v>162</v>
      </c>
      <c r="C81" s="26"/>
      <c r="D81" s="26"/>
      <c r="E81" s="19" t="n">
        <f aca="false">SUM(E82:E100)</f>
        <v>819139.152</v>
      </c>
      <c r="F81" s="23" t="n">
        <f aca="false">SUM(F82:F100)</f>
        <v>4.81</v>
      </c>
      <c r="G81" s="37"/>
    </row>
    <row collapsed="false" customFormat="false" customHeight="false" hidden="false" ht="69" outlineLevel="0" r="82">
      <c r="A82" s="21" t="s">
        <v>163</v>
      </c>
      <c r="B82" s="8" t="s">
        <v>164</v>
      </c>
      <c r="C82" s="18" t="s">
        <v>165</v>
      </c>
      <c r="D82" s="18" t="s">
        <v>166</v>
      </c>
      <c r="E82" s="19" t="n">
        <f aca="false">F82*$G$2*12</f>
        <v>294617.616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167</v>
      </c>
      <c r="D83" s="18" t="s">
        <v>57</v>
      </c>
      <c r="E83" s="19" t="n">
        <f aca="false">F83*$G$2*12</f>
        <v>17029.92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168</v>
      </c>
      <c r="D84" s="18" t="s">
        <v>57</v>
      </c>
      <c r="E84" s="19" t="n">
        <f aca="false">F84*$G$2*12</f>
        <v>17029.92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169</v>
      </c>
      <c r="D85" s="18" t="s">
        <v>110</v>
      </c>
      <c r="E85" s="19" t="n">
        <f aca="false">F85*$G$2*12</f>
        <v>11920.944</v>
      </c>
      <c r="F85" s="20" t="n">
        <v>0.07</v>
      </c>
      <c r="G85" s="18"/>
    </row>
    <row collapsed="false" customFormat="false" customHeight="true" hidden="false" ht="258.75" outlineLevel="0" r="86">
      <c r="A86" s="21" t="s">
        <v>170</v>
      </c>
      <c r="B86" s="8" t="s">
        <v>171</v>
      </c>
      <c r="C86" s="18" t="s">
        <v>172</v>
      </c>
      <c r="D86" s="18" t="s">
        <v>24</v>
      </c>
      <c r="E86" s="19" t="n">
        <f aca="false">F86*$G$2*12</f>
        <v>56198.736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173</v>
      </c>
      <c r="D87" s="18" t="s">
        <v>174</v>
      </c>
      <c r="E87" s="19" t="n">
        <f aca="false">F87*$G$2*12</f>
        <v>25544.88</v>
      </c>
      <c r="F87" s="20" t="n">
        <v>0.15</v>
      </c>
      <c r="G87" s="18"/>
    </row>
    <row collapsed="false" customFormat="false" customHeight="false" hidden="false" ht="55.2" outlineLevel="0" r="88">
      <c r="A88" s="21"/>
      <c r="B88" s="21"/>
      <c r="C88" s="18" t="s">
        <v>175</v>
      </c>
      <c r="D88" s="18" t="s">
        <v>174</v>
      </c>
      <c r="E88" s="19" t="n">
        <f aca="false">F88*$G$2*12</f>
        <v>17029.92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176</v>
      </c>
      <c r="D89" s="18" t="s">
        <v>145</v>
      </c>
      <c r="E89" s="19" t="n">
        <f aca="false">F89*$G$2*12</f>
        <v>11920.944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177</v>
      </c>
      <c r="D90" s="18" t="s">
        <v>174</v>
      </c>
      <c r="E90" s="19" t="n">
        <f aca="false">F90*$G$2*12</f>
        <v>17029.92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178</v>
      </c>
      <c r="D91" s="18" t="s">
        <v>145</v>
      </c>
      <c r="E91" s="19" t="n">
        <f aca="false">F91*$G$2*12</f>
        <v>11920.944</v>
      </c>
      <c r="F91" s="23" t="n">
        <v>0.07</v>
      </c>
      <c r="G91" s="18"/>
    </row>
    <row collapsed="false" customFormat="false" customHeight="false" hidden="false" ht="41.4" outlineLevel="0" r="92">
      <c r="A92" s="21" t="s">
        <v>179</v>
      </c>
      <c r="B92" s="8" t="s">
        <v>180</v>
      </c>
      <c r="C92" s="18" t="s">
        <v>181</v>
      </c>
      <c r="D92" s="18" t="s">
        <v>174</v>
      </c>
      <c r="E92" s="19" t="n">
        <f aca="false">F92*$G$2*12</f>
        <v>63010.704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182</v>
      </c>
      <c r="D93" s="18" t="s">
        <v>174</v>
      </c>
      <c r="E93" s="19" t="n">
        <f aca="false">F93*$G$2*12</f>
        <v>17029.92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183</v>
      </c>
      <c r="D94" s="18" t="s">
        <v>184</v>
      </c>
      <c r="E94" s="19" t="n">
        <f aca="false">F94*$G$2*12</f>
        <v>25544.88</v>
      </c>
      <c r="F94" s="23" t="n">
        <v>0.15</v>
      </c>
      <c r="G94" s="18"/>
    </row>
    <row collapsed="false" customFormat="false" customHeight="false" hidden="false" ht="14.4" outlineLevel="0" r="95">
      <c r="A95" s="21"/>
      <c r="B95" s="8"/>
      <c r="C95" s="18" t="s">
        <v>185</v>
      </c>
      <c r="D95" s="18" t="s">
        <v>186</v>
      </c>
      <c r="E95" s="19" t="n">
        <f aca="false">F95*$G$2*12</f>
        <v>17029.92</v>
      </c>
      <c r="F95" s="23" t="n">
        <v>0.1</v>
      </c>
      <c r="G95" s="18"/>
    </row>
    <row collapsed="false" customFormat="false" customHeight="false" hidden="false" ht="41.4" outlineLevel="0" r="96">
      <c r="A96" s="21"/>
      <c r="B96" s="8"/>
      <c r="C96" s="18" t="s">
        <v>187</v>
      </c>
      <c r="D96" s="18" t="s">
        <v>188</v>
      </c>
      <c r="E96" s="19" t="n">
        <f aca="false">F96*$G$2*12</f>
        <v>17029.92</v>
      </c>
      <c r="F96" s="23" t="n">
        <v>0.1</v>
      </c>
      <c r="G96" s="18"/>
    </row>
    <row collapsed="false" customFormat="false" customHeight="false" hidden="false" ht="27.6" outlineLevel="0" r="97">
      <c r="A97" s="21" t="s">
        <v>189</v>
      </c>
      <c r="B97" s="8" t="s">
        <v>190</v>
      </c>
      <c r="C97" s="18" t="s">
        <v>191</v>
      </c>
      <c r="D97" s="18" t="s">
        <v>188</v>
      </c>
      <c r="E97" s="19" t="n">
        <f aca="false">F97*$G$2*12</f>
        <v>85149.6</v>
      </c>
      <c r="F97" s="23" t="n">
        <v>0.5</v>
      </c>
      <c r="G97" s="18"/>
    </row>
    <row collapsed="false" customFormat="false" customHeight="false" hidden="false" ht="124.2" outlineLevel="0" r="98">
      <c r="A98" s="22"/>
      <c r="B98" s="18"/>
      <c r="C98" s="18" t="s">
        <v>192</v>
      </c>
      <c r="D98" s="18" t="s">
        <v>145</v>
      </c>
      <c r="E98" s="19" t="n">
        <f aca="false">F98*$G$2*12</f>
        <v>3405.984</v>
      </c>
      <c r="F98" s="23" t="n">
        <v>0.02</v>
      </c>
      <c r="G98" s="18"/>
    </row>
    <row collapsed="false" customFormat="false" customHeight="false" hidden="false" ht="96.6" outlineLevel="0" r="99">
      <c r="A99" s="21" t="s">
        <v>193</v>
      </c>
      <c r="B99" s="8" t="s">
        <v>194</v>
      </c>
      <c r="C99" s="18" t="s">
        <v>195</v>
      </c>
      <c r="D99" s="18" t="s">
        <v>110</v>
      </c>
      <c r="E99" s="19" t="n">
        <f aca="false">F99*$G$2*12</f>
        <v>17029.92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196</v>
      </c>
      <c r="B100" s="8" t="s">
        <v>197</v>
      </c>
      <c r="C100" s="18"/>
      <c r="D100" s="18" t="s">
        <v>198</v>
      </c>
      <c r="E100" s="19" t="n">
        <f aca="false">F100*$G$2*12</f>
        <v>93664.56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199</v>
      </c>
      <c r="B101" s="39" t="s">
        <v>200</v>
      </c>
      <c r="C101" s="39"/>
      <c r="D101" s="39"/>
      <c r="E101" s="19" t="n">
        <f aca="false">SUM(E102:E112)</f>
        <v>437668.944</v>
      </c>
      <c r="F101" s="19" t="n">
        <f aca="false">SUM(F102:F112)</f>
        <v>2.57</v>
      </c>
      <c r="G101" s="19"/>
    </row>
    <row collapsed="false" customFormat="false" customHeight="false" hidden="false" ht="124.8" outlineLevel="0" r="102">
      <c r="A102" s="22" t="s">
        <v>201</v>
      </c>
      <c r="B102" s="40"/>
      <c r="C102" s="41" t="s">
        <v>202</v>
      </c>
      <c r="D102" s="40"/>
      <c r="E102" s="42" t="n">
        <f aca="false">F102*$G$2*12</f>
        <v>54495.744</v>
      </c>
      <c r="F102" s="43" t="n">
        <v>0.32</v>
      </c>
      <c r="G102" s="40"/>
      <c r="H102" s="44"/>
    </row>
    <row collapsed="false" customFormat="false" customHeight="false" hidden="false" ht="83.4" outlineLevel="0" r="103">
      <c r="A103" s="22" t="s">
        <v>203</v>
      </c>
      <c r="B103" s="40"/>
      <c r="C103" s="41" t="s">
        <v>204</v>
      </c>
      <c r="D103" s="40"/>
      <c r="E103" s="19" t="n">
        <f aca="false">F103*$G$2*12</f>
        <v>76634.64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205</v>
      </c>
      <c r="B104" s="40"/>
      <c r="C104" s="41" t="s">
        <v>206</v>
      </c>
      <c r="D104" s="40" t="s">
        <v>207</v>
      </c>
      <c r="E104" s="19" t="n">
        <f aca="false">F104*$G$2*12</f>
        <v>117506.448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208</v>
      </c>
      <c r="B105" s="40"/>
      <c r="C105" s="41" t="s">
        <v>209</v>
      </c>
      <c r="D105" s="40" t="s">
        <v>207</v>
      </c>
      <c r="E105" s="19" t="n">
        <f aca="false">F105*$G$2*12</f>
        <v>25544.88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210</v>
      </c>
      <c r="B106" s="40"/>
      <c r="C106" s="41" t="s">
        <v>211</v>
      </c>
      <c r="D106" s="40" t="s">
        <v>207</v>
      </c>
      <c r="E106" s="19" t="n">
        <f aca="false">F106*$G$2*12</f>
        <v>34059.84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212</v>
      </c>
      <c r="B107" s="40"/>
      <c r="C107" s="41" t="s">
        <v>213</v>
      </c>
      <c r="D107" s="40" t="s">
        <v>207</v>
      </c>
      <c r="E107" s="19" t="n">
        <f aca="false">F107*$G$2*12</f>
        <v>34059.84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214</v>
      </c>
      <c r="B108" s="40"/>
      <c r="C108" s="41" t="s">
        <v>215</v>
      </c>
      <c r="D108" s="40" t="s">
        <v>207</v>
      </c>
      <c r="E108" s="19" t="n">
        <f aca="false">F108*$G$2*12</f>
        <v>23841.888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216</v>
      </c>
      <c r="B109" s="40"/>
      <c r="C109" s="41" t="s">
        <v>217</v>
      </c>
      <c r="D109" s="40" t="s">
        <v>207</v>
      </c>
      <c r="E109" s="19" t="n">
        <f aca="false">F109*$G$2*12</f>
        <v>20435.904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218</v>
      </c>
      <c r="B110" s="40"/>
      <c r="C110" s="41" t="s">
        <v>219</v>
      </c>
      <c r="D110" s="40" t="s">
        <v>207</v>
      </c>
      <c r="E110" s="19" t="n">
        <f aca="false">F110*$G$2*12</f>
        <v>17029.92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220</v>
      </c>
      <c r="B111" s="40"/>
      <c r="C111" s="41" t="s">
        <v>221</v>
      </c>
      <c r="D111" s="40" t="s">
        <v>207</v>
      </c>
      <c r="E111" s="45" t="n">
        <f aca="false">F111*$G$2*12</f>
        <v>17029.92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222</v>
      </c>
      <c r="B112" s="40"/>
      <c r="C112" s="41" t="s">
        <v>223</v>
      </c>
      <c r="D112" s="40" t="s">
        <v>207</v>
      </c>
      <c r="E112" s="19" t="n">
        <f aca="false">F112*$G$2*12</f>
        <v>17029.92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