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57" windowHeight="8192" windowWidth="16384" xWindow="0" yWindow="0"/>
  </bookViews>
  <sheets>
    <sheet name="кир 27-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<sst xmlns="http://schemas.openxmlformats.org/spreadsheetml/2006/main" count="281" uniqueCount="223">
  <si>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</si>
  <si>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Перечень услуг и работ по содержанию и ремонту общего имущества в многоквартирном доме и размер их платы на период с 01 января 2016 по 31 декабря 2016  года по адресу: ул Кирова27 строение 2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</si>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</sst>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.00" numFmtId="166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Times New Roman"/>
      <family val="1"/>
      <charset val="204"/>
    </font>
    <font>
      <b val="true"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6" xfId="0">
      <alignment horizontal="center" indent="0" shrinkToFit="false" textRotation="90" vertical="bottom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9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9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2" fillId="0" fontId="9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0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6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top" wrapText="tru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0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2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6" xfId="0">
      <alignment horizontal="right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A2" activeCellId="0" pane="topLeft" sqref="A2"/>
    </sheetView>
  </sheetViews>
  <sheetFormatPr defaultRowHeight="14.4"/>
  <cols>
    <col collapsed="false" hidden="false" max="1" min="1" style="0" width="6.65816326530612"/>
    <col collapsed="false" hidden="false" max="2" min="2" style="0" width="25"/>
    <col collapsed="false" hidden="false" max="3" min="3" style="0" width="44.2244897959184"/>
    <col collapsed="false" hidden="false" max="4" min="4" style="0" width="40"/>
    <col collapsed="false" hidden="false" max="5" min="5" style="0" width="13.0051020408163"/>
    <col collapsed="false" hidden="false" max="1025" min="6" style="0" width="8.72959183673469"/>
  </cols>
  <sheetData>
    <row collapsed="false" customFormat="false" customHeight="true" hidden="false" ht="14.25" outlineLevel="0" r="1">
      <c r="A1" s="1"/>
      <c r="B1" s="2"/>
      <c r="C1" s="2"/>
      <c r="D1" s="3" t="s">
        <v>0</v>
      </c>
      <c r="E1" s="3"/>
      <c r="F1" s="3"/>
      <c r="G1" s="4"/>
    </row>
    <row collapsed="false" customFormat="false" customHeight="true" hidden="false" ht="90.6" outlineLevel="0" r="2">
      <c r="A2" s="5" t="s">
        <v>1</v>
      </c>
      <c r="B2" s="5"/>
      <c r="C2" s="5"/>
      <c r="D2" s="5"/>
      <c r="E2" s="5"/>
      <c r="F2" s="5"/>
      <c r="G2" s="6" t="n">
        <v>6878.8</v>
      </c>
    </row>
    <row collapsed="false" customFormat="false" customHeight="true" hidden="false" ht="57.75" outlineLevel="0" r="3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2"/>
    </row>
    <row collapsed="false" customFormat="false" customHeight="true" hidden="false" ht="43.5" outlineLevel="0" r="4">
      <c r="A4" s="13" t="s">
        <v>8</v>
      </c>
      <c r="B4" s="13"/>
      <c r="C4" s="13"/>
      <c r="D4" s="13"/>
      <c r="E4" s="14" t="n">
        <f aca="false">SUM(E5:E46)</f>
        <v>241033.152</v>
      </c>
      <c r="F4" s="15" t="n">
        <f aca="false">SUM(F5:F46)</f>
        <v>2.92</v>
      </c>
      <c r="G4" s="16"/>
      <c r="H4" s="12"/>
    </row>
    <row collapsed="false" customFormat="false" customHeight="true" hidden="false" ht="42" outlineLevel="0" r="5">
      <c r="A5" s="17" t="s">
        <v>9</v>
      </c>
      <c r="B5" s="18" t="s">
        <v>10</v>
      </c>
      <c r="C5" s="18" t="s">
        <v>11</v>
      </c>
      <c r="D5" s="18" t="s">
        <v>12</v>
      </c>
      <c r="E5" s="19" t="n">
        <f aca="false">F5*G2*12</f>
        <v>3301.824</v>
      </c>
      <c r="F5" s="20" t="n">
        <v>0.04</v>
      </c>
      <c r="G5" s="18"/>
      <c r="H5" s="12"/>
    </row>
    <row collapsed="false" customFormat="false" customHeight="true" hidden="false" ht="27" outlineLevel="0" r="6">
      <c r="A6" s="17"/>
      <c r="B6" s="18"/>
      <c r="C6" s="18" t="s">
        <v>13</v>
      </c>
      <c r="D6" s="18"/>
      <c r="E6" s="19"/>
      <c r="F6" s="20"/>
      <c r="G6" s="18"/>
      <c r="H6" s="12"/>
    </row>
    <row collapsed="false" customFormat="false" customHeight="false" hidden="false" ht="27.6" outlineLevel="0" r="7">
      <c r="A7" s="17"/>
      <c r="B7" s="18"/>
      <c r="C7" s="18" t="s">
        <v>14</v>
      </c>
      <c r="D7" s="18" t="s">
        <v>15</v>
      </c>
      <c r="E7" s="19" t="n">
        <f aca="false">F7*G2*12</f>
        <v>3301.824</v>
      </c>
      <c r="F7" s="20" t="n">
        <v>0.04</v>
      </c>
      <c r="G7" s="18"/>
      <c r="H7" s="12"/>
    </row>
    <row collapsed="false" customFormat="false" customHeight="false" hidden="false" ht="55.2" outlineLevel="0" r="8">
      <c r="A8" s="17"/>
      <c r="B8" s="18"/>
      <c r="C8" s="18" t="s">
        <v>16</v>
      </c>
      <c r="D8" s="18" t="s">
        <v>15</v>
      </c>
      <c r="E8" s="19" t="n">
        <f aca="false">F8*G2*12</f>
        <v>2476.368</v>
      </c>
      <c r="F8" s="20" t="n">
        <v>0.03</v>
      </c>
      <c r="G8" s="18"/>
      <c r="H8" s="12"/>
    </row>
    <row collapsed="false" customFormat="false" customHeight="false" hidden="false" ht="27.6" outlineLevel="0" r="9">
      <c r="A9" s="17"/>
      <c r="B9" s="18"/>
      <c r="C9" s="18" t="s">
        <v>17</v>
      </c>
      <c r="D9" s="18" t="s">
        <v>18</v>
      </c>
      <c r="E9" s="19" t="n">
        <f aca="false">F9*G2*12</f>
        <v>4127.28</v>
      </c>
      <c r="F9" s="20" t="n">
        <v>0.05</v>
      </c>
      <c r="G9" s="18"/>
      <c r="H9" s="12"/>
    </row>
    <row collapsed="false" customFormat="false" customHeight="false" hidden="false" ht="124.2" outlineLevel="0" r="10">
      <c r="A10" s="21" t="s">
        <v>19</v>
      </c>
      <c r="B10" s="8" t="s">
        <v>20</v>
      </c>
      <c r="C10" s="18" t="s">
        <v>21</v>
      </c>
      <c r="D10" s="18" t="s">
        <v>22</v>
      </c>
      <c r="E10" s="19" t="n">
        <f aca="false">F10*G2*12</f>
        <v>20636.4</v>
      </c>
      <c r="F10" s="20" t="n">
        <v>0.25</v>
      </c>
      <c r="G10" s="18"/>
      <c r="H10" s="12"/>
    </row>
    <row collapsed="false" customFormat="false" customHeight="false" hidden="false" ht="41.4" outlineLevel="0" r="11">
      <c r="A11" s="22"/>
      <c r="B11" s="18"/>
      <c r="C11" s="18" t="s">
        <v>23</v>
      </c>
      <c r="D11" s="18" t="s">
        <v>24</v>
      </c>
      <c r="E11" s="19" t="n">
        <f aca="false">F11*G2*12</f>
        <v>24763.68</v>
      </c>
      <c r="F11" s="23" t="n">
        <v>0.3</v>
      </c>
      <c r="G11" s="18"/>
      <c r="H11" s="12"/>
    </row>
    <row collapsed="false" customFormat="false" customHeight="false" hidden="false" ht="110.4" outlineLevel="0" r="12">
      <c r="A12" s="21" t="s">
        <v>25</v>
      </c>
      <c r="B12" s="18" t="s">
        <v>26</v>
      </c>
      <c r="C12" s="18" t="s">
        <v>27</v>
      </c>
      <c r="D12" s="18" t="s">
        <v>28</v>
      </c>
      <c r="E12" s="19" t="n">
        <f aca="false">F12*G2*12</f>
        <v>3301.824</v>
      </c>
      <c r="F12" s="20" t="n">
        <v>0.04</v>
      </c>
      <c r="G12" s="18"/>
      <c r="H12" s="12"/>
    </row>
    <row collapsed="false" customFormat="false" customHeight="true" hidden="false" ht="148.5" outlineLevel="0" r="13">
      <c r="A13" s="22"/>
      <c r="B13" s="18"/>
      <c r="C13" s="18" t="s">
        <v>29</v>
      </c>
      <c r="D13" s="18" t="s">
        <v>28</v>
      </c>
      <c r="E13" s="19" t="n">
        <f aca="false">F13*G2*12</f>
        <v>4127.28</v>
      </c>
      <c r="F13" s="20" t="n">
        <v>0.05</v>
      </c>
      <c r="G13" s="18"/>
      <c r="H13" s="12"/>
    </row>
    <row collapsed="false" customFormat="false" customHeight="true" hidden="false" ht="148.5" outlineLevel="0" r="14">
      <c r="A14" s="22"/>
      <c r="B14" s="18"/>
      <c r="C14" s="18" t="s">
        <v>30</v>
      </c>
      <c r="D14" s="18" t="s">
        <v>31</v>
      </c>
      <c r="E14" s="19" t="n">
        <f aca="false">F14*G2*12</f>
        <v>3301.824</v>
      </c>
      <c r="F14" s="20" t="n">
        <v>0.04</v>
      </c>
      <c r="G14" s="18"/>
      <c r="H14" s="12"/>
    </row>
    <row collapsed="false" customFormat="false" customHeight="false" hidden="false" ht="82.8" outlineLevel="0" r="15">
      <c r="A15" s="21" t="s">
        <v>32</v>
      </c>
      <c r="B15" s="8" t="s">
        <v>33</v>
      </c>
      <c r="C15" s="18" t="s">
        <v>34</v>
      </c>
      <c r="D15" s="18" t="s">
        <v>35</v>
      </c>
      <c r="E15" s="19" t="n">
        <f aca="false">F15*G2*12</f>
        <v>2476.368</v>
      </c>
      <c r="F15" s="20" t="n">
        <v>0.03</v>
      </c>
      <c r="G15" s="18"/>
      <c r="H15" s="12"/>
    </row>
    <row collapsed="false" customFormat="false" customHeight="true" hidden="false" ht="148.5" outlineLevel="0" r="16">
      <c r="A16" s="22"/>
      <c r="B16" s="18"/>
      <c r="C16" s="18" t="s">
        <v>36</v>
      </c>
      <c r="D16" s="18" t="s">
        <v>28</v>
      </c>
      <c r="E16" s="19" t="n">
        <f aca="false">F16*G2*12</f>
        <v>2476.368</v>
      </c>
      <c r="F16" s="20" t="n">
        <v>0.03</v>
      </c>
      <c r="G16" s="18"/>
      <c r="H16" s="12"/>
    </row>
    <row collapsed="false" customFormat="false" customHeight="true" hidden="false" ht="203.25" outlineLevel="0" r="17">
      <c r="A17" s="22"/>
      <c r="B17" s="18"/>
      <c r="C17" s="18" t="s">
        <v>37</v>
      </c>
      <c r="D17" s="18" t="s">
        <v>35</v>
      </c>
      <c r="E17" s="19" t="n">
        <f aca="false">F17*G2*12</f>
        <v>2476.368</v>
      </c>
      <c r="F17" s="20" t="n">
        <v>0.03</v>
      </c>
      <c r="G17" s="18"/>
      <c r="H17" s="12"/>
    </row>
    <row collapsed="false" customFormat="false" customHeight="false" hidden="false" ht="82.8" outlineLevel="0" r="18">
      <c r="A18" s="22"/>
      <c r="B18" s="18"/>
      <c r="C18" s="18" t="s">
        <v>38</v>
      </c>
      <c r="D18" s="18" t="s">
        <v>35</v>
      </c>
      <c r="E18" s="19" t="n">
        <f aca="false">F18*G2*12</f>
        <v>2476.368</v>
      </c>
      <c r="F18" s="20" t="n">
        <v>0.03</v>
      </c>
      <c r="G18" s="18"/>
      <c r="H18" s="12"/>
    </row>
    <row collapsed="false" customFormat="false" customHeight="false" hidden="false" ht="82.8" outlineLevel="0" r="19">
      <c r="A19" s="21" t="s">
        <v>39</v>
      </c>
      <c r="B19" s="8" t="s">
        <v>40</v>
      </c>
      <c r="C19" s="18" t="s">
        <v>41</v>
      </c>
      <c r="D19" s="18" t="s">
        <v>35</v>
      </c>
      <c r="E19" s="19" t="n">
        <f aca="false">F19*G2*12</f>
        <v>2476.368</v>
      </c>
      <c r="F19" s="20" t="n">
        <v>0.03</v>
      </c>
      <c r="G19" s="18"/>
      <c r="H19" s="12"/>
    </row>
    <row collapsed="false" customFormat="false" customHeight="false" hidden="false" ht="82.8" outlineLevel="0" r="20">
      <c r="A20" s="21"/>
      <c r="B20" s="8"/>
      <c r="C20" s="18" t="s">
        <v>42</v>
      </c>
      <c r="D20" s="18" t="s">
        <v>35</v>
      </c>
      <c r="E20" s="19" t="n">
        <f aca="false">F20*G2*12</f>
        <v>2476.368</v>
      </c>
      <c r="F20" s="20" t="n">
        <v>0.03</v>
      </c>
      <c r="G20" s="18"/>
      <c r="H20" s="12"/>
    </row>
    <row collapsed="false" customFormat="false" customHeight="false" hidden="false" ht="96.6" outlineLevel="0" r="21">
      <c r="A21" s="21"/>
      <c r="B21" s="8"/>
      <c r="C21" s="18" t="s">
        <v>43</v>
      </c>
      <c r="D21" s="18" t="s">
        <v>35</v>
      </c>
      <c r="E21" s="19" t="n">
        <f aca="false">F21*G2*12</f>
        <v>4127.28</v>
      </c>
      <c r="F21" s="20" t="n">
        <v>0.05</v>
      </c>
      <c r="G21" s="18"/>
      <c r="H21" s="12"/>
    </row>
    <row collapsed="false" customFormat="false" customHeight="false" hidden="false" ht="82.8" outlineLevel="0" r="22">
      <c r="A22" s="21"/>
      <c r="B22" s="8"/>
      <c r="C22" s="18" t="s">
        <v>44</v>
      </c>
      <c r="D22" s="18" t="s">
        <v>35</v>
      </c>
      <c r="E22" s="19" t="n">
        <f aca="false">F22*G2*12</f>
        <v>4127.28</v>
      </c>
      <c r="F22" s="20" t="n">
        <v>0.05</v>
      </c>
      <c r="G22" s="18"/>
      <c r="H22" s="12"/>
    </row>
    <row collapsed="false" customFormat="false" customHeight="true" hidden="false" ht="129" outlineLevel="0" r="23">
      <c r="A23" s="21" t="s">
        <v>45</v>
      </c>
      <c r="B23" s="8" t="s">
        <v>46</v>
      </c>
      <c r="C23" s="18" t="s">
        <v>47</v>
      </c>
      <c r="D23" s="18" t="s">
        <v>35</v>
      </c>
      <c r="E23" s="19" t="n">
        <f aca="false">F23*G2*12</f>
        <v>4127.28</v>
      </c>
      <c r="F23" s="20" t="n">
        <v>0.05</v>
      </c>
      <c r="G23" s="18"/>
      <c r="H23" s="12"/>
    </row>
    <row collapsed="false" customFormat="false" customHeight="false" hidden="false" ht="82.8" outlineLevel="0" r="24">
      <c r="A24" s="21"/>
      <c r="B24" s="8"/>
      <c r="C24" s="18" t="s">
        <v>48</v>
      </c>
      <c r="D24" s="18" t="s">
        <v>35</v>
      </c>
      <c r="E24" s="19" t="n">
        <f aca="false">F24*G2*12</f>
        <v>2476.368</v>
      </c>
      <c r="F24" s="20" t="n">
        <v>0.03</v>
      </c>
      <c r="G24" s="18"/>
      <c r="H24" s="12"/>
    </row>
    <row collapsed="false" customFormat="false" customHeight="false" hidden="false" ht="82.8" outlineLevel="0" r="25">
      <c r="A25" s="21"/>
      <c r="B25" s="8"/>
      <c r="C25" s="18" t="s">
        <v>49</v>
      </c>
      <c r="D25" s="18" t="s">
        <v>35</v>
      </c>
      <c r="E25" s="19" t="n">
        <f aca="false">F25*G2*12</f>
        <v>2476.368</v>
      </c>
      <c r="F25" s="20" t="n">
        <v>0.03</v>
      </c>
      <c r="G25" s="18"/>
      <c r="H25" s="12"/>
    </row>
    <row collapsed="false" customFormat="false" customHeight="false" hidden="false" ht="41.4" outlineLevel="0" r="26">
      <c r="A26" s="21" t="s">
        <v>50</v>
      </c>
      <c r="B26" s="8" t="s">
        <v>51</v>
      </c>
      <c r="C26" s="18" t="s">
        <v>52</v>
      </c>
      <c r="D26" s="18" t="s">
        <v>53</v>
      </c>
      <c r="E26" s="19" t="n">
        <f aca="false">F26*G2*12</f>
        <v>2476.368</v>
      </c>
      <c r="F26" s="20" t="n">
        <v>0.03</v>
      </c>
      <c r="G26" s="18"/>
    </row>
    <row collapsed="false" customFormat="false" customHeight="false" hidden="false" ht="41.4" outlineLevel="0" r="27">
      <c r="A27" s="22"/>
      <c r="B27" s="18"/>
      <c r="C27" s="18" t="s">
        <v>54</v>
      </c>
      <c r="D27" s="18" t="s">
        <v>55</v>
      </c>
      <c r="E27" s="19" t="n">
        <f aca="false">F27*G2*12</f>
        <v>2476.368</v>
      </c>
      <c r="F27" s="20" t="n">
        <v>0.03</v>
      </c>
      <c r="G27" s="18"/>
    </row>
    <row collapsed="false" customFormat="false" customHeight="false" hidden="false" ht="69" outlineLevel="0" r="28">
      <c r="A28" s="22"/>
      <c r="B28" s="18"/>
      <c r="C28" s="18" t="s">
        <v>56</v>
      </c>
      <c r="D28" s="18" t="s">
        <v>57</v>
      </c>
      <c r="E28" s="19" t="n">
        <f aca="false">F28*G2*12</f>
        <v>1650.912</v>
      </c>
      <c r="F28" s="20" t="n">
        <v>0.02</v>
      </c>
      <c r="G28" s="18"/>
    </row>
    <row collapsed="false" customFormat="false" customHeight="false" hidden="false" ht="27.6" outlineLevel="0" r="29">
      <c r="A29" s="22"/>
      <c r="B29" s="18"/>
      <c r="C29" s="18" t="s">
        <v>58</v>
      </c>
      <c r="D29" s="18" t="s">
        <v>57</v>
      </c>
      <c r="E29" s="19" t="n">
        <f aca="false">F29*G2*12</f>
        <v>1650.912</v>
      </c>
      <c r="F29" s="20" t="n">
        <v>0.02</v>
      </c>
      <c r="G29" s="18"/>
    </row>
    <row collapsed="false" customFormat="false" customHeight="false" hidden="false" ht="55.2" outlineLevel="0" r="30">
      <c r="A30" s="22"/>
      <c r="B30" s="18"/>
      <c r="C30" s="18" t="s">
        <v>59</v>
      </c>
      <c r="D30" s="18" t="s">
        <v>60</v>
      </c>
      <c r="E30" s="19" t="n">
        <f aca="false">F30*G2*12</f>
        <v>4127.28</v>
      </c>
      <c r="F30" s="20" t="n">
        <v>0.05</v>
      </c>
      <c r="G30" s="18"/>
    </row>
    <row collapsed="false" customFormat="false" customHeight="false" hidden="false" ht="27.6" outlineLevel="0" r="31">
      <c r="A31" s="22"/>
      <c r="B31" s="18"/>
      <c r="C31" s="18" t="s">
        <v>61</v>
      </c>
      <c r="D31" s="18" t="s">
        <v>62</v>
      </c>
      <c r="E31" s="19" t="n">
        <f aca="false">F31*G2*12</f>
        <v>4127.28</v>
      </c>
      <c r="F31" s="23" t="n">
        <v>0.05</v>
      </c>
      <c r="G31" s="18"/>
    </row>
    <row collapsed="false" customFormat="false" customHeight="false" hidden="false" ht="69" outlineLevel="0" r="32">
      <c r="A32" s="22"/>
      <c r="B32" s="18"/>
      <c r="C32" s="18" t="s">
        <v>63</v>
      </c>
      <c r="D32" s="18" t="s">
        <v>64</v>
      </c>
      <c r="E32" s="19" t="n">
        <f aca="false">F32*G2*12</f>
        <v>1650.912</v>
      </c>
      <c r="F32" s="20" t="n">
        <v>0.02</v>
      </c>
      <c r="G32" s="18"/>
    </row>
    <row collapsed="false" customFormat="false" customHeight="false" hidden="false" ht="55.2" outlineLevel="0" r="33">
      <c r="A33" s="24"/>
      <c r="B33" s="18"/>
      <c r="C33" s="18" t="s">
        <v>65</v>
      </c>
      <c r="D33" s="18" t="s">
        <v>66</v>
      </c>
      <c r="E33" s="19" t="n">
        <f aca="false">F33*G2*12</f>
        <v>2476.368</v>
      </c>
      <c r="F33" s="20" t="n">
        <v>0.03</v>
      </c>
      <c r="G33" s="18"/>
    </row>
    <row collapsed="false" customFormat="false" customHeight="true" hidden="false" ht="84" outlineLevel="0" r="34">
      <c r="A34" s="21" t="s">
        <v>67</v>
      </c>
      <c r="B34" s="8" t="s">
        <v>68</v>
      </c>
      <c r="C34" s="18" t="s">
        <v>69</v>
      </c>
      <c r="D34" s="18" t="s">
        <v>66</v>
      </c>
      <c r="E34" s="19" t="n">
        <f aca="false">F34*G2*12</f>
        <v>2476.368</v>
      </c>
      <c r="F34" s="20" t="n">
        <v>0.03</v>
      </c>
      <c r="G34" s="18"/>
    </row>
    <row collapsed="false" customFormat="false" customHeight="true" hidden="false" ht="100.5" outlineLevel="0" r="35">
      <c r="A35" s="21"/>
      <c r="B35" s="8"/>
      <c r="C35" s="18" t="s">
        <v>70</v>
      </c>
      <c r="D35" s="18" t="s">
        <v>66</v>
      </c>
      <c r="E35" s="19" t="n">
        <f aca="false">F35*G2*12</f>
        <v>2476.368</v>
      </c>
      <c r="F35" s="20" t="n">
        <v>0.03</v>
      </c>
      <c r="G35" s="18"/>
    </row>
    <row collapsed="false" customFormat="false" customHeight="false" hidden="false" ht="55.2" outlineLevel="0" r="36">
      <c r="A36" s="21"/>
      <c r="B36" s="8"/>
      <c r="C36" s="18" t="s">
        <v>71</v>
      </c>
      <c r="D36" s="18"/>
      <c r="E36" s="19"/>
      <c r="F36" s="20"/>
      <c r="G36" s="18"/>
    </row>
    <row collapsed="false" customFormat="false" customHeight="true" hidden="false" ht="103.5" outlineLevel="0" r="37">
      <c r="A37" s="21" t="s">
        <v>72</v>
      </c>
      <c r="B37" s="8" t="s">
        <v>73</v>
      </c>
      <c r="C37" s="18" t="s">
        <v>74</v>
      </c>
      <c r="D37" s="18" t="s">
        <v>66</v>
      </c>
      <c r="E37" s="19" t="n">
        <f aca="false">F37*G2*12</f>
        <v>56131.008</v>
      </c>
      <c r="F37" s="20" t="n">
        <v>0.68</v>
      </c>
      <c r="G37" s="18"/>
    </row>
    <row collapsed="false" customFormat="false" customHeight="false" hidden="false" ht="41.4" outlineLevel="0" r="38">
      <c r="A38" s="22"/>
      <c r="B38" s="18"/>
      <c r="C38" s="18" t="s">
        <v>75</v>
      </c>
      <c r="D38" s="18" t="s">
        <v>24</v>
      </c>
      <c r="E38" s="19" t="n">
        <f aca="false">F38*G2*12</f>
        <v>33018.24</v>
      </c>
      <c r="F38" s="23" t="n">
        <v>0.4</v>
      </c>
      <c r="G38" s="18"/>
    </row>
    <row collapsed="false" customFormat="false" customHeight="false" hidden="false" ht="55.2" outlineLevel="0" r="39">
      <c r="A39" s="22"/>
      <c r="B39" s="18"/>
      <c r="C39" s="18" t="s">
        <v>76</v>
      </c>
      <c r="D39" s="18" t="s">
        <v>66</v>
      </c>
      <c r="E39" s="19" t="n">
        <f aca="false">F39*G2*12</f>
        <v>2476.368</v>
      </c>
      <c r="F39" s="20" t="n">
        <v>0.03</v>
      </c>
      <c r="G39" s="18"/>
    </row>
    <row collapsed="false" customFormat="false" customHeight="false" hidden="false" ht="55.2" outlineLevel="0" r="40">
      <c r="A40" s="22"/>
      <c r="B40" s="18"/>
      <c r="C40" s="18" t="s">
        <v>77</v>
      </c>
      <c r="D40" s="18" t="s">
        <v>66</v>
      </c>
      <c r="E40" s="19" t="n">
        <f aca="false">F40*G2*12</f>
        <v>1650.912</v>
      </c>
      <c r="F40" s="20" t="n">
        <v>0.02</v>
      </c>
      <c r="G40" s="18"/>
    </row>
    <row collapsed="false" customFormat="false" customHeight="false" hidden="false" ht="69" outlineLevel="0" r="41">
      <c r="A41" s="22"/>
      <c r="B41" s="18"/>
      <c r="C41" s="18" t="s">
        <v>78</v>
      </c>
      <c r="D41" s="18" t="s">
        <v>79</v>
      </c>
      <c r="E41" s="19" t="n">
        <f aca="false">F41*(G2*12)</f>
        <v>2476.368</v>
      </c>
      <c r="F41" s="20" t="n">
        <v>0.03</v>
      </c>
      <c r="G41" s="18"/>
    </row>
    <row collapsed="false" customFormat="false" customHeight="true" hidden="false" ht="170.25" outlineLevel="0" r="42">
      <c r="A42" s="21" t="s">
        <v>80</v>
      </c>
      <c r="B42" s="8" t="s">
        <v>81</v>
      </c>
      <c r="C42" s="18" t="s">
        <v>82</v>
      </c>
      <c r="D42" s="18" t="s">
        <v>83</v>
      </c>
      <c r="E42" s="19" t="n">
        <f aca="false">F42*(G2*12)</f>
        <v>1650.912</v>
      </c>
      <c r="F42" s="20" t="n">
        <v>0.02</v>
      </c>
      <c r="G42" s="18"/>
    </row>
    <row collapsed="false" customFormat="false" customHeight="true" hidden="false" ht="39.75" outlineLevel="0" r="43">
      <c r="A43" s="21"/>
      <c r="B43" s="8"/>
      <c r="C43" s="18" t="s">
        <v>84</v>
      </c>
      <c r="D43" s="18" t="s">
        <v>57</v>
      </c>
      <c r="E43" s="19" t="n">
        <f aca="false">F43*$G$2*12</f>
        <v>1650.912</v>
      </c>
      <c r="F43" s="20" t="n">
        <v>0.02</v>
      </c>
      <c r="G43" s="18"/>
    </row>
    <row collapsed="false" customFormat="false" customHeight="true" hidden="false" ht="147.75" outlineLevel="0" r="44">
      <c r="A44" s="21" t="s">
        <v>85</v>
      </c>
      <c r="B44" s="8" t="s">
        <v>86</v>
      </c>
      <c r="C44" s="18" t="s">
        <v>87</v>
      </c>
      <c r="D44" s="18" t="s">
        <v>88</v>
      </c>
      <c r="E44" s="19" t="n">
        <f aca="false">F44*$G$2*12</f>
        <v>8254.56</v>
      </c>
      <c r="F44" s="20" t="n">
        <v>0.1</v>
      </c>
      <c r="G44" s="18"/>
    </row>
    <row collapsed="false" customFormat="false" customHeight="true" hidden="false" ht="93.75" outlineLevel="0" r="45">
      <c r="A45" s="21" t="s">
        <v>89</v>
      </c>
      <c r="B45" s="8" t="s">
        <v>90</v>
      </c>
      <c r="C45" s="18" t="s">
        <v>91</v>
      </c>
      <c r="D45" s="18" t="s">
        <v>92</v>
      </c>
      <c r="E45" s="19" t="n">
        <f aca="false">F45*$G$2*12</f>
        <v>4127.28</v>
      </c>
      <c r="F45" s="20" t="n">
        <v>0.05</v>
      </c>
      <c r="G45" s="18"/>
    </row>
    <row collapsed="false" customFormat="false" customHeight="false" hidden="false" ht="110.4" outlineLevel="0" r="46">
      <c r="A46" s="21" t="s">
        <v>93</v>
      </c>
      <c r="B46" s="8" t="s">
        <v>94</v>
      </c>
      <c r="C46" s="18" t="s">
        <v>95</v>
      </c>
      <c r="D46" s="18" t="s">
        <v>96</v>
      </c>
      <c r="E46" s="19" t="n">
        <f aca="false">F46*$G$2*12</f>
        <v>2476.368</v>
      </c>
      <c r="F46" s="20" t="n">
        <v>0.03</v>
      </c>
      <c r="G46" s="18"/>
    </row>
    <row collapsed="false" customFormat="false" customHeight="true" hidden="false" ht="42" outlineLevel="0" r="47">
      <c r="A47" s="25" t="n">
        <v>2</v>
      </c>
      <c r="B47" s="26" t="s">
        <v>97</v>
      </c>
      <c r="C47" s="26"/>
      <c r="D47" s="26"/>
      <c r="E47" s="19" t="n">
        <f aca="false">SUM(E48:E80)</f>
        <v>529117.296</v>
      </c>
      <c r="F47" s="19" t="n">
        <f aca="false">SUM(F48:F80)</f>
        <v>6.41</v>
      </c>
      <c r="G47" s="19"/>
      <c r="H47" s="27"/>
    </row>
    <row collapsed="false" customFormat="false" customHeight="false" hidden="false" ht="55.2" outlineLevel="0" r="48">
      <c r="A48" s="28" t="s">
        <v>98</v>
      </c>
      <c r="B48" s="21" t="s">
        <v>99</v>
      </c>
      <c r="C48" s="18" t="s">
        <v>100</v>
      </c>
      <c r="D48" s="18" t="s">
        <v>101</v>
      </c>
      <c r="E48" s="19"/>
      <c r="F48" s="17"/>
      <c r="G48" s="29"/>
    </row>
    <row collapsed="false" customFormat="true" customHeight="false" hidden="false" ht="82.8" outlineLevel="0" r="49" s="30">
      <c r="A49" s="21"/>
      <c r="B49" s="21"/>
      <c r="C49" s="18" t="s">
        <v>102</v>
      </c>
      <c r="D49" s="18" t="s">
        <v>103</v>
      </c>
      <c r="E49" s="19"/>
      <c r="F49" s="17"/>
      <c r="G49" s="29"/>
    </row>
    <row collapsed="false" customFormat="false" customHeight="true" hidden="false" ht="187.5" outlineLevel="0" r="50">
      <c r="A50" s="31" t="s">
        <v>104</v>
      </c>
      <c r="B50" s="32" t="s">
        <v>105</v>
      </c>
      <c r="C50" s="33" t="s">
        <v>106</v>
      </c>
      <c r="D50" s="33" t="s">
        <v>107</v>
      </c>
      <c r="E50" s="19" t="n">
        <f aca="false">F50*$G$2*12</f>
        <v>33018.24</v>
      </c>
      <c r="F50" s="23" t="n">
        <v>0.4</v>
      </c>
      <c r="G50" s="34"/>
    </row>
    <row collapsed="false" customFormat="false" customHeight="false" hidden="false" ht="41.4" outlineLevel="0" r="51">
      <c r="A51" s="21"/>
      <c r="B51" s="21"/>
      <c r="C51" s="18" t="s">
        <v>108</v>
      </c>
      <c r="D51" s="29" t="s">
        <v>109</v>
      </c>
      <c r="E51" s="19" t="n">
        <f aca="false">F51*$G$2*12</f>
        <v>5778.192</v>
      </c>
      <c r="F51" s="23" t="n">
        <v>0.07</v>
      </c>
      <c r="G51" s="29"/>
    </row>
    <row collapsed="false" customFormat="false" customHeight="false" hidden="false" ht="27.6" outlineLevel="0" r="52">
      <c r="A52" s="21"/>
      <c r="B52" s="21"/>
      <c r="C52" s="18" t="s">
        <v>110</v>
      </c>
      <c r="D52" s="29" t="s">
        <v>57</v>
      </c>
      <c r="E52" s="19" t="n">
        <f aca="false">F52*$G$2*12</f>
        <v>5778.192</v>
      </c>
      <c r="F52" s="23" t="n">
        <v>0.07</v>
      </c>
      <c r="G52" s="29"/>
    </row>
    <row collapsed="false" customFormat="false" customHeight="false" hidden="false" ht="96.6" outlineLevel="0" r="53">
      <c r="A53" s="21"/>
      <c r="B53" s="21"/>
      <c r="C53" s="18" t="s">
        <v>111</v>
      </c>
      <c r="D53" s="29" t="s">
        <v>66</v>
      </c>
      <c r="E53" s="19" t="n">
        <f aca="false">F53*$G$2*12</f>
        <v>8254.56</v>
      </c>
      <c r="F53" s="23" t="n">
        <v>0.1</v>
      </c>
      <c r="G53" s="29"/>
    </row>
    <row collapsed="false" customFormat="false" customHeight="false" hidden="false" ht="27.6" outlineLevel="0" r="54">
      <c r="A54" s="21"/>
      <c r="B54" s="21"/>
      <c r="C54" s="18" t="s">
        <v>112</v>
      </c>
      <c r="D54" s="29" t="s">
        <v>109</v>
      </c>
      <c r="E54" s="19" t="n">
        <f aca="false">F54*$G$2*12</f>
        <v>4127.28</v>
      </c>
      <c r="F54" s="23" t="n">
        <v>0.05</v>
      </c>
      <c r="G54" s="29"/>
    </row>
    <row collapsed="false" customFormat="false" customHeight="false" hidden="false" ht="55.2" outlineLevel="0" r="55">
      <c r="A55" s="35"/>
      <c r="B55" s="21"/>
      <c r="C55" s="18" t="s">
        <v>113</v>
      </c>
      <c r="D55" s="29" t="s">
        <v>57</v>
      </c>
      <c r="E55" s="19" t="n">
        <f aca="false">F55*$G$2*12</f>
        <v>4127.28</v>
      </c>
      <c r="F55" s="23" t="n">
        <v>0.05</v>
      </c>
      <c r="G55" s="29"/>
    </row>
    <row collapsed="false" customFormat="false" customHeight="true" hidden="false" ht="114.75" outlineLevel="0" r="56">
      <c r="A56" s="35" t="s">
        <v>114</v>
      </c>
      <c r="B56" s="8" t="s">
        <v>115</v>
      </c>
      <c r="C56" s="18" t="s">
        <v>116</v>
      </c>
      <c r="D56" s="18" t="s">
        <v>117</v>
      </c>
      <c r="E56" s="19" t="n">
        <f aca="false">F56*$G$2*12</f>
        <v>20636.4</v>
      </c>
      <c r="F56" s="23" t="n">
        <v>0.25</v>
      </c>
      <c r="G56" s="29"/>
    </row>
    <row collapsed="false" customFormat="false" customHeight="false" hidden="false" ht="82.8" outlineLevel="0" r="57">
      <c r="A57" s="36"/>
      <c r="B57" s="29"/>
      <c r="C57" s="18" t="s">
        <v>118</v>
      </c>
      <c r="D57" s="29" t="s">
        <v>24</v>
      </c>
      <c r="E57" s="19" t="n">
        <f aca="false">F57*$G$2*12</f>
        <v>43749.168</v>
      </c>
      <c r="F57" s="23" t="n">
        <v>0.53</v>
      </c>
      <c r="G57" s="29"/>
    </row>
    <row collapsed="false" customFormat="false" customHeight="false" hidden="false" ht="41.4" outlineLevel="0" r="58">
      <c r="A58" s="36"/>
      <c r="B58" s="29"/>
      <c r="C58" s="18" t="s">
        <v>119</v>
      </c>
      <c r="D58" s="29" t="s">
        <v>120</v>
      </c>
      <c r="E58" s="19" t="n">
        <f aca="false">F58*$G$2*12</f>
        <v>12381.84</v>
      </c>
      <c r="F58" s="23" t="n">
        <v>0.15</v>
      </c>
      <c r="G58" s="29"/>
    </row>
    <row collapsed="false" customFormat="false" customHeight="false" hidden="false" ht="41.4" outlineLevel="0" r="59">
      <c r="A59" s="36"/>
      <c r="B59" s="29"/>
      <c r="C59" s="18" t="s">
        <v>121</v>
      </c>
      <c r="D59" s="29" t="s">
        <v>122</v>
      </c>
      <c r="E59" s="19" t="n">
        <f aca="false">F59*$G$2*12</f>
        <v>12381.84</v>
      </c>
      <c r="F59" s="23" t="n">
        <v>0.15</v>
      </c>
      <c r="G59" s="29"/>
    </row>
    <row collapsed="false" customFormat="false" customHeight="false" hidden="false" ht="41.4" outlineLevel="0" r="60">
      <c r="A60" s="36"/>
      <c r="B60" s="29"/>
      <c r="C60" s="18" t="s">
        <v>123</v>
      </c>
      <c r="D60" s="29" t="s">
        <v>120</v>
      </c>
      <c r="E60" s="19" t="n">
        <f aca="false">F60*$G$2*12</f>
        <v>12381.84</v>
      </c>
      <c r="F60" s="23" t="n">
        <v>0.15</v>
      </c>
      <c r="G60" s="29"/>
    </row>
    <row collapsed="false" customFormat="false" customHeight="false" hidden="false" ht="138" outlineLevel="0" r="61">
      <c r="A61" s="35" t="s">
        <v>124</v>
      </c>
      <c r="B61" s="8" t="s">
        <v>125</v>
      </c>
      <c r="C61" s="18" t="s">
        <v>126</v>
      </c>
      <c r="D61" s="29" t="s">
        <v>120</v>
      </c>
      <c r="E61" s="19" t="n">
        <f aca="false">F61*$G$2*12</f>
        <v>12381.84</v>
      </c>
      <c r="F61" s="23" t="n">
        <v>0.15</v>
      </c>
      <c r="G61" s="29"/>
    </row>
    <row collapsed="false" customFormat="false" customHeight="false" hidden="false" ht="82.8" outlineLevel="0" r="62">
      <c r="A62" s="36"/>
      <c r="B62" s="29"/>
      <c r="C62" s="18" t="s">
        <v>127</v>
      </c>
      <c r="D62" s="29" t="s">
        <v>24</v>
      </c>
      <c r="E62" s="19" t="n">
        <f aca="false">F62*$G$2*12</f>
        <v>45400.08</v>
      </c>
      <c r="F62" s="23" t="n">
        <v>0.55</v>
      </c>
      <c r="G62" s="29"/>
    </row>
    <row collapsed="false" customFormat="false" customHeight="false" hidden="false" ht="41.4" outlineLevel="0" r="63">
      <c r="A63" s="36"/>
      <c r="B63" s="29"/>
      <c r="C63" s="18" t="s">
        <v>128</v>
      </c>
      <c r="D63" s="29" t="s">
        <v>129</v>
      </c>
      <c r="E63" s="19" t="n">
        <f aca="false">F63*$G$2*12</f>
        <v>19810.944</v>
      </c>
      <c r="F63" s="23" t="n">
        <v>0.24</v>
      </c>
      <c r="G63" s="29"/>
    </row>
    <row collapsed="false" customFormat="false" customHeight="false" hidden="false" ht="69" outlineLevel="0" r="64">
      <c r="A64" s="36"/>
      <c r="B64" s="29"/>
      <c r="C64" s="18" t="s">
        <v>130</v>
      </c>
      <c r="D64" s="29" t="s">
        <v>131</v>
      </c>
      <c r="E64" s="19" t="n">
        <f aca="false">F64*$G$2*12</f>
        <v>9905.472</v>
      </c>
      <c r="F64" s="23" t="n">
        <v>0.12</v>
      </c>
      <c r="G64" s="29"/>
    </row>
    <row collapsed="false" customFormat="false" customHeight="false" hidden="false" ht="55.2" outlineLevel="0" r="65">
      <c r="A65" s="22"/>
      <c r="B65" s="29"/>
      <c r="C65" s="18" t="s">
        <v>132</v>
      </c>
      <c r="D65" s="29" t="s">
        <v>133</v>
      </c>
      <c r="E65" s="19" t="n">
        <f aca="false">F65*$G$2*12</f>
        <v>20636.4</v>
      </c>
      <c r="F65" s="23" t="n">
        <v>0.25</v>
      </c>
      <c r="G65" s="29"/>
    </row>
    <row collapsed="false" customFormat="false" customHeight="false" hidden="false" ht="69" outlineLevel="0" r="66">
      <c r="A66" s="22"/>
      <c r="B66" s="29"/>
      <c r="C66" s="18" t="s">
        <v>134</v>
      </c>
      <c r="D66" s="29" t="s">
        <v>135</v>
      </c>
      <c r="E66" s="19" t="n">
        <f aca="false">F66*$G$2*12</f>
        <v>14858.208</v>
      </c>
      <c r="F66" s="23" t="n">
        <v>0.18</v>
      </c>
      <c r="G66" s="29"/>
    </row>
    <row collapsed="false" customFormat="false" customHeight="false" hidden="false" ht="55.2" outlineLevel="0" r="67">
      <c r="A67" s="22"/>
      <c r="B67" s="29"/>
      <c r="C67" s="18" t="s">
        <v>136</v>
      </c>
      <c r="D67" s="29" t="s">
        <v>57</v>
      </c>
      <c r="E67" s="19" t="n">
        <f aca="false">F67*$G$2*12</f>
        <v>8254.56</v>
      </c>
      <c r="F67" s="23" t="n">
        <v>0.1</v>
      </c>
      <c r="G67" s="29"/>
    </row>
    <row collapsed="false" customFormat="false" customHeight="false" hidden="false" ht="41.4" outlineLevel="0" r="68">
      <c r="A68" s="22"/>
      <c r="B68" s="29"/>
      <c r="C68" s="18" t="s">
        <v>137</v>
      </c>
      <c r="D68" s="29" t="s">
        <v>138</v>
      </c>
      <c r="E68" s="19" t="n">
        <f aca="false">F68*$G$2*12</f>
        <v>12381.84</v>
      </c>
      <c r="F68" s="23" t="n">
        <v>0.15</v>
      </c>
      <c r="G68" s="29"/>
    </row>
    <row collapsed="false" customFormat="false" customHeight="false" hidden="false" ht="27.6" outlineLevel="0" r="69">
      <c r="A69" s="22"/>
      <c r="B69" s="18"/>
      <c r="C69" s="18" t="s">
        <v>139</v>
      </c>
      <c r="D69" s="18" t="s">
        <v>120</v>
      </c>
      <c r="E69" s="19" t="n">
        <f aca="false">F69*$G$2*12</f>
        <v>5778.192</v>
      </c>
      <c r="F69" s="23" t="n">
        <v>0.07</v>
      </c>
      <c r="G69" s="18"/>
    </row>
    <row collapsed="false" customFormat="false" customHeight="false" hidden="false" ht="82.8" outlineLevel="0" r="70">
      <c r="A70" s="21" t="s">
        <v>140</v>
      </c>
      <c r="B70" s="8" t="s">
        <v>141</v>
      </c>
      <c r="C70" s="18" t="s">
        <v>142</v>
      </c>
      <c r="D70" s="18" t="s">
        <v>120</v>
      </c>
      <c r="E70" s="19" t="n">
        <f aca="false">F70*$G$2*12</f>
        <v>12381.84</v>
      </c>
      <c r="F70" s="20" t="n">
        <v>0.15</v>
      </c>
      <c r="G70" s="18"/>
    </row>
    <row collapsed="false" customFormat="false" customHeight="false" hidden="false" ht="14.4" outlineLevel="0" r="71">
      <c r="A71" s="21"/>
      <c r="B71" s="8"/>
      <c r="C71" s="18" t="s">
        <v>143</v>
      </c>
      <c r="D71" s="18" t="s">
        <v>144</v>
      </c>
      <c r="E71" s="19" t="n">
        <f aca="false">F71*$G$2*12</f>
        <v>1650.912</v>
      </c>
      <c r="F71" s="20" t="n">
        <v>0.02</v>
      </c>
      <c r="G71" s="18"/>
    </row>
    <row collapsed="false" customFormat="false" customHeight="false" hidden="false" ht="41.4" outlineLevel="0" r="72">
      <c r="A72" s="21"/>
      <c r="B72" s="8"/>
      <c r="C72" s="18" t="s">
        <v>145</v>
      </c>
      <c r="D72" s="18" t="s">
        <v>120</v>
      </c>
      <c r="E72" s="19" t="n">
        <f aca="false">F72*$G$2*12</f>
        <v>24763.68</v>
      </c>
      <c r="F72" s="23" t="n">
        <v>0.3</v>
      </c>
      <c r="G72" s="18"/>
    </row>
    <row collapsed="false" customFormat="false" customHeight="false" hidden="false" ht="96.6" outlineLevel="0" r="73">
      <c r="A73" s="21" t="s">
        <v>146</v>
      </c>
      <c r="B73" s="8" t="s">
        <v>147</v>
      </c>
      <c r="C73" s="18" t="s">
        <v>148</v>
      </c>
      <c r="D73" s="18" t="s">
        <v>149</v>
      </c>
      <c r="E73" s="19" t="n">
        <f aca="false">F73*$G$2*12</f>
        <v>1650.912</v>
      </c>
      <c r="F73" s="20" t="n">
        <v>0.02</v>
      </c>
      <c r="G73" s="18"/>
    </row>
    <row collapsed="false" customFormat="false" customHeight="false" hidden="false" ht="27.6" outlineLevel="0" r="74">
      <c r="A74" s="21"/>
      <c r="B74" s="8"/>
      <c r="C74" s="18" t="s">
        <v>150</v>
      </c>
      <c r="D74" s="18" t="s">
        <v>109</v>
      </c>
      <c r="E74" s="19" t="n">
        <f aca="false">F74*$G$2*12</f>
        <v>12381.84</v>
      </c>
      <c r="F74" s="20" t="n">
        <v>0.15</v>
      </c>
      <c r="G74" s="18"/>
    </row>
    <row collapsed="false" customFormat="false" customHeight="false" hidden="false" ht="151.8" outlineLevel="0" r="75">
      <c r="A75" s="21"/>
      <c r="B75" s="8"/>
      <c r="C75" s="18" t="s">
        <v>151</v>
      </c>
      <c r="D75" s="18" t="s">
        <v>109</v>
      </c>
      <c r="E75" s="19" t="n">
        <f aca="false">F75*$G$2*12</f>
        <v>12381.84</v>
      </c>
      <c r="F75" s="20" t="n">
        <v>0.15</v>
      </c>
      <c r="G75" s="18"/>
    </row>
    <row collapsed="false" customFormat="false" customHeight="false" hidden="false" ht="41.4" outlineLevel="0" r="76">
      <c r="A76" s="21"/>
      <c r="B76" s="8"/>
      <c r="C76" s="18" t="s">
        <v>152</v>
      </c>
      <c r="D76" s="18" t="s">
        <v>131</v>
      </c>
      <c r="E76" s="19" t="n">
        <f aca="false">F76*$G$2*12</f>
        <v>16509.12</v>
      </c>
      <c r="F76" s="23" t="n">
        <v>0.2</v>
      </c>
      <c r="G76" s="18"/>
    </row>
    <row collapsed="false" customFormat="false" customHeight="true" hidden="false" ht="73.5" outlineLevel="0" r="77">
      <c r="A77" s="21" t="s">
        <v>153</v>
      </c>
      <c r="B77" s="21" t="s">
        <v>154</v>
      </c>
      <c r="C77" s="18" t="s">
        <v>155</v>
      </c>
      <c r="D77" s="18" t="s">
        <v>156</v>
      </c>
      <c r="E77" s="19" t="n">
        <f aca="false">F77*$G$2*12</f>
        <v>113087.472</v>
      </c>
      <c r="F77" s="23" t="n">
        <v>1.37</v>
      </c>
      <c r="G77" s="18"/>
    </row>
    <row collapsed="false" customFormat="false" customHeight="false" hidden="false" ht="41.4" outlineLevel="0" r="78">
      <c r="A78" s="22"/>
      <c r="B78" s="29"/>
      <c r="C78" s="18" t="s">
        <v>157</v>
      </c>
      <c r="D78" s="18" t="s">
        <v>109</v>
      </c>
      <c r="E78" s="19" t="n">
        <f aca="false">F78*$G$2*12</f>
        <v>16509.12</v>
      </c>
      <c r="F78" s="23" t="n">
        <v>0.2</v>
      </c>
      <c r="G78" s="18"/>
    </row>
    <row collapsed="false" customFormat="false" customHeight="false" hidden="false" ht="14.4" outlineLevel="0" r="79">
      <c r="A79" s="22"/>
      <c r="B79" s="29"/>
      <c r="C79" s="18"/>
      <c r="D79" s="18" t="s">
        <v>131</v>
      </c>
      <c r="E79" s="19"/>
      <c r="F79" s="20"/>
      <c r="G79" s="18"/>
    </row>
    <row collapsed="false" customFormat="false" customHeight="false" hidden="false" ht="41.4" outlineLevel="0" r="80">
      <c r="A80" s="22"/>
      <c r="B80" s="29"/>
      <c r="C80" s="18" t="s">
        <v>158</v>
      </c>
      <c r="D80" s="18" t="s">
        <v>159</v>
      </c>
      <c r="E80" s="19" t="n">
        <f aca="false">F80*$G$2*12</f>
        <v>5778.192</v>
      </c>
      <c r="F80" s="20" t="n">
        <v>0.07</v>
      </c>
      <c r="G80" s="18"/>
    </row>
    <row collapsed="false" customFormat="false" customHeight="true" hidden="false" ht="30.45" outlineLevel="0" r="81">
      <c r="A81" s="22" t="s">
        <v>160</v>
      </c>
      <c r="B81" s="26" t="s">
        <v>161</v>
      </c>
      <c r="C81" s="26"/>
      <c r="D81" s="26"/>
      <c r="E81" s="19" t="n">
        <f aca="false">SUM(E82:E100)</f>
        <v>444095.328</v>
      </c>
      <c r="F81" s="23" t="n">
        <f aca="false">SUM(F82:F100)</f>
        <v>5.38</v>
      </c>
      <c r="G81" s="37"/>
    </row>
    <row collapsed="false" customFormat="false" customHeight="false" hidden="false" ht="69" outlineLevel="0" r="82">
      <c r="A82" s="21" t="s">
        <v>162</v>
      </c>
      <c r="B82" s="8" t="s">
        <v>163</v>
      </c>
      <c r="C82" s="18" t="s">
        <v>164</v>
      </c>
      <c r="D82" s="18" t="s">
        <v>165</v>
      </c>
      <c r="E82" s="19" t="n">
        <f aca="false">F82*$G$2*12</f>
        <v>142803.888</v>
      </c>
      <c r="F82" s="20" t="n">
        <v>1.73</v>
      </c>
      <c r="G82" s="18"/>
    </row>
    <row collapsed="false" customFormat="false" customHeight="false" hidden="false" ht="69" outlineLevel="0" r="83">
      <c r="A83" s="21"/>
      <c r="B83" s="21"/>
      <c r="C83" s="18" t="s">
        <v>166</v>
      </c>
      <c r="D83" s="18" t="s">
        <v>57</v>
      </c>
      <c r="E83" s="19" t="n">
        <f aca="false">F83*$G$2*12</f>
        <v>8254.56</v>
      </c>
      <c r="F83" s="23" t="n">
        <v>0.1</v>
      </c>
      <c r="G83" s="18"/>
    </row>
    <row collapsed="false" customFormat="false" customHeight="false" hidden="false" ht="14.4" outlineLevel="0" r="84">
      <c r="A84" s="21"/>
      <c r="B84" s="21"/>
      <c r="C84" s="18" t="s">
        <v>167</v>
      </c>
      <c r="D84" s="18" t="s">
        <v>57</v>
      </c>
      <c r="E84" s="19" t="n">
        <f aca="false">F84*$G$2*12</f>
        <v>8254.56</v>
      </c>
      <c r="F84" s="23" t="n">
        <v>0.1</v>
      </c>
      <c r="G84" s="18"/>
    </row>
    <row collapsed="false" customFormat="false" customHeight="true" hidden="false" ht="65.25" outlineLevel="0" r="85">
      <c r="A85" s="21"/>
      <c r="B85" s="21"/>
      <c r="C85" s="18" t="s">
        <v>168</v>
      </c>
      <c r="D85" s="18" t="s">
        <v>109</v>
      </c>
      <c r="E85" s="19" t="n">
        <f aca="false">F85*$G$2*12</f>
        <v>6603.648</v>
      </c>
      <c r="F85" s="20" t="n">
        <v>0.08</v>
      </c>
      <c r="G85" s="18"/>
    </row>
    <row collapsed="false" customFormat="false" customHeight="true" hidden="false" ht="258.75" outlineLevel="0" r="86">
      <c r="A86" s="21" t="s">
        <v>169</v>
      </c>
      <c r="B86" s="8" t="s">
        <v>170</v>
      </c>
      <c r="C86" s="18" t="s">
        <v>171</v>
      </c>
      <c r="D86" s="18" t="s">
        <v>24</v>
      </c>
      <c r="E86" s="19" t="n">
        <f aca="false">F86*$G$2*12</f>
        <v>27240.048</v>
      </c>
      <c r="F86" s="20" t="n">
        <v>0.33</v>
      </c>
      <c r="G86" s="18"/>
    </row>
    <row collapsed="false" customFormat="false" customHeight="true" hidden="false" ht="69.75" outlineLevel="0" r="87">
      <c r="A87" s="21"/>
      <c r="B87" s="8"/>
      <c r="C87" s="18" t="s">
        <v>172</v>
      </c>
      <c r="D87" s="18" t="s">
        <v>173</v>
      </c>
      <c r="E87" s="19" t="n">
        <f aca="false">F87*$G$2*12</f>
        <v>12381.84</v>
      </c>
      <c r="F87" s="20" t="n">
        <v>0.15</v>
      </c>
      <c r="G87" s="18"/>
    </row>
    <row collapsed="false" customFormat="false" customHeight="false" hidden="false" ht="55.2" outlineLevel="0" r="88">
      <c r="A88" s="21"/>
      <c r="B88" s="21"/>
      <c r="C88" s="18" t="s">
        <v>174</v>
      </c>
      <c r="D88" s="18" t="s">
        <v>173</v>
      </c>
      <c r="E88" s="19" t="n">
        <f aca="false">F88*$G$2*12</f>
        <v>8254.56</v>
      </c>
      <c r="F88" s="23" t="n">
        <v>0.1</v>
      </c>
      <c r="G88" s="18"/>
    </row>
    <row collapsed="false" customFormat="false" customHeight="false" hidden="false" ht="27.6" outlineLevel="0" r="89">
      <c r="A89" s="21"/>
      <c r="B89" s="8"/>
      <c r="C89" s="18" t="s">
        <v>175</v>
      </c>
      <c r="D89" s="18" t="s">
        <v>144</v>
      </c>
      <c r="E89" s="19" t="n">
        <f aca="false">F89*$G$2*12</f>
        <v>5778.192</v>
      </c>
      <c r="F89" s="20" t="n">
        <v>0.07</v>
      </c>
      <c r="G89" s="18"/>
    </row>
    <row collapsed="false" customFormat="false" customHeight="false" hidden="false" ht="69" outlineLevel="0" r="90">
      <c r="A90" s="21"/>
      <c r="B90" s="8"/>
      <c r="C90" s="18" t="s">
        <v>176</v>
      </c>
      <c r="D90" s="18" t="s">
        <v>173</v>
      </c>
      <c r="E90" s="19" t="n">
        <f aca="false">F90*$G$2*12</f>
        <v>8254.56</v>
      </c>
      <c r="F90" s="23" t="n">
        <v>0.1</v>
      </c>
      <c r="G90" s="18"/>
    </row>
    <row collapsed="false" customFormat="false" customHeight="false" hidden="false" ht="27.6" outlineLevel="0" r="91">
      <c r="A91" s="21"/>
      <c r="B91" s="8"/>
      <c r="C91" s="18" t="s">
        <v>177</v>
      </c>
      <c r="D91" s="18" t="s">
        <v>144</v>
      </c>
      <c r="E91" s="19" t="n">
        <f aca="false">F91*$G$2*12</f>
        <v>5778.192</v>
      </c>
      <c r="F91" s="23" t="n">
        <v>0.07</v>
      </c>
      <c r="G91" s="18"/>
    </row>
    <row collapsed="false" customFormat="false" customHeight="false" hidden="false" ht="41.4" outlineLevel="0" r="92">
      <c r="A92" s="21" t="s">
        <v>178</v>
      </c>
      <c r="B92" s="8" t="s">
        <v>179</v>
      </c>
      <c r="C92" s="18" t="s">
        <v>180</v>
      </c>
      <c r="D92" s="18" t="s">
        <v>173</v>
      </c>
      <c r="E92" s="19" t="n">
        <f aca="false">F92*$G$2*12</f>
        <v>30541.872</v>
      </c>
      <c r="F92" s="23" t="n">
        <v>0.37</v>
      </c>
      <c r="G92" s="18"/>
    </row>
    <row collapsed="false" customFormat="false" customHeight="false" hidden="false" ht="69" outlineLevel="0" r="93">
      <c r="A93" s="21"/>
      <c r="B93" s="8"/>
      <c r="C93" s="18" t="s">
        <v>181</v>
      </c>
      <c r="D93" s="18" t="s">
        <v>173</v>
      </c>
      <c r="E93" s="19" t="n">
        <f aca="false">F93*$G$2*12</f>
        <v>8254.56</v>
      </c>
      <c r="F93" s="23" t="n">
        <v>0.1</v>
      </c>
      <c r="G93" s="18"/>
    </row>
    <row collapsed="false" customFormat="false" customHeight="false" hidden="false" ht="14.4" outlineLevel="0" r="94">
      <c r="A94" s="21"/>
      <c r="B94" s="8"/>
      <c r="C94" s="18" t="s">
        <v>182</v>
      </c>
      <c r="D94" s="18" t="s">
        <v>183</v>
      </c>
      <c r="E94" s="19" t="n">
        <f aca="false">F94*$G$2*12</f>
        <v>4127.28</v>
      </c>
      <c r="F94" s="23" t="n">
        <v>0.05</v>
      </c>
      <c r="G94" s="18"/>
    </row>
    <row collapsed="false" customFormat="false" customHeight="false" hidden="false" ht="14.4" outlineLevel="0" r="95">
      <c r="A95" s="21"/>
      <c r="B95" s="8"/>
      <c r="C95" s="18" t="s">
        <v>184</v>
      </c>
      <c r="D95" s="18" t="s">
        <v>185</v>
      </c>
      <c r="E95" s="19" t="n">
        <f aca="false">F95*$G$2*12</f>
        <v>12381.84</v>
      </c>
      <c r="F95" s="23" t="n">
        <v>0.15</v>
      </c>
      <c r="G95" s="18"/>
    </row>
    <row collapsed="false" customFormat="false" customHeight="false" hidden="false" ht="41.4" outlineLevel="0" r="96">
      <c r="A96" s="21"/>
      <c r="B96" s="8"/>
      <c r="C96" s="18" t="s">
        <v>186</v>
      </c>
      <c r="D96" s="18" t="s">
        <v>187</v>
      </c>
      <c r="E96" s="19" t="n">
        <f aca="false">F96*$G$2*12</f>
        <v>12381.84</v>
      </c>
      <c r="F96" s="23" t="n">
        <v>0.15</v>
      </c>
      <c r="G96" s="18"/>
    </row>
    <row collapsed="false" customFormat="false" customHeight="false" hidden="false" ht="27.6" outlineLevel="0" r="97">
      <c r="A97" s="21" t="s">
        <v>188</v>
      </c>
      <c r="B97" s="8" t="s">
        <v>189</v>
      </c>
      <c r="C97" s="18" t="s">
        <v>190</v>
      </c>
      <c r="D97" s="18" t="s">
        <v>187</v>
      </c>
      <c r="E97" s="19" t="n">
        <f aca="false">F97*$G$2*12</f>
        <v>87498.336</v>
      </c>
      <c r="F97" s="23" t="n">
        <v>1.06</v>
      </c>
      <c r="G97" s="18"/>
    </row>
    <row collapsed="false" customFormat="false" customHeight="false" hidden="false" ht="124.2" outlineLevel="0" r="98">
      <c r="A98" s="22"/>
      <c r="B98" s="18"/>
      <c r="C98" s="18" t="s">
        <v>191</v>
      </c>
      <c r="D98" s="18" t="s">
        <v>144</v>
      </c>
      <c r="E98" s="19" t="n">
        <f aca="false">F98*$G$2*12</f>
        <v>1650.912</v>
      </c>
      <c r="F98" s="23" t="n">
        <v>0.02</v>
      </c>
      <c r="G98" s="18"/>
    </row>
    <row collapsed="false" customFormat="false" customHeight="false" hidden="false" ht="96.6" outlineLevel="0" r="99">
      <c r="A99" s="21" t="s">
        <v>192</v>
      </c>
      <c r="B99" s="8" t="s">
        <v>193</v>
      </c>
      <c r="C99" s="18" t="s">
        <v>194</v>
      </c>
      <c r="D99" s="18" t="s">
        <v>109</v>
      </c>
      <c r="E99" s="19" t="n">
        <f aca="false">F99*$G$2*12</f>
        <v>8254.56</v>
      </c>
      <c r="F99" s="23" t="n">
        <v>0.1</v>
      </c>
      <c r="G99" s="18"/>
    </row>
    <row collapsed="false" customFormat="false" customHeight="true" hidden="false" ht="170.25" outlineLevel="0" r="100">
      <c r="A100" s="21" t="s">
        <v>195</v>
      </c>
      <c r="B100" s="8" t="s">
        <v>196</v>
      </c>
      <c r="C100" s="18"/>
      <c r="D100" s="18" t="s">
        <v>197</v>
      </c>
      <c r="E100" s="19" t="n">
        <f aca="false">F100*$G$2*12</f>
        <v>45400.08</v>
      </c>
      <c r="F100" s="20" t="n">
        <v>0.55</v>
      </c>
      <c r="G100" s="18"/>
    </row>
    <row collapsed="false" customFormat="false" customHeight="true" hidden="false" ht="25.5" outlineLevel="0" r="101">
      <c r="A101" s="38" t="s">
        <v>198</v>
      </c>
      <c r="B101" s="39" t="s">
        <v>199</v>
      </c>
      <c r="C101" s="39"/>
      <c r="D101" s="39"/>
      <c r="E101" s="19" t="n">
        <f aca="false">SUM(E102:E112)</f>
        <v>212967.648</v>
      </c>
      <c r="F101" s="19" t="n">
        <f aca="false">SUM(F102:F112)</f>
        <v>2.58</v>
      </c>
      <c r="G101" s="19"/>
    </row>
    <row collapsed="false" customFormat="false" customHeight="false" hidden="false" ht="124.8" outlineLevel="0" r="102">
      <c r="A102" s="22" t="s">
        <v>200</v>
      </c>
      <c r="B102" s="40"/>
      <c r="C102" s="41" t="s">
        <v>201</v>
      </c>
      <c r="D102" s="40"/>
      <c r="E102" s="42" t="n">
        <f aca="false">F102*$G$2*12</f>
        <v>27240.048</v>
      </c>
      <c r="F102" s="43" t="n">
        <v>0.33</v>
      </c>
      <c r="G102" s="40"/>
      <c r="H102" s="44"/>
    </row>
    <row collapsed="false" customFormat="false" customHeight="false" hidden="false" ht="83.4" outlineLevel="0" r="103">
      <c r="A103" s="22" t="s">
        <v>202</v>
      </c>
      <c r="B103" s="40"/>
      <c r="C103" s="41" t="s">
        <v>203</v>
      </c>
      <c r="D103" s="40"/>
      <c r="E103" s="19" t="n">
        <f aca="false">F103*$G$2*12</f>
        <v>37145.52</v>
      </c>
      <c r="F103" s="43" t="n">
        <v>0.45</v>
      </c>
      <c r="G103" s="40"/>
      <c r="H103" s="44"/>
    </row>
    <row collapsed="false" customFormat="false" customHeight="false" hidden="false" ht="28.2" outlineLevel="0" r="104">
      <c r="A104" s="22" t="s">
        <v>204</v>
      </c>
      <c r="B104" s="40"/>
      <c r="C104" s="41" t="s">
        <v>205</v>
      </c>
      <c r="D104" s="40" t="s">
        <v>206</v>
      </c>
      <c r="E104" s="19" t="n">
        <f aca="false">F104*$G$2*12</f>
        <v>56956.464</v>
      </c>
      <c r="F104" s="43" t="n">
        <v>0.69</v>
      </c>
      <c r="G104" s="40"/>
      <c r="H104" s="44"/>
    </row>
    <row collapsed="false" customFormat="false" customHeight="false" hidden="false" ht="28.2" outlineLevel="0" r="105">
      <c r="A105" s="22" t="s">
        <v>207</v>
      </c>
      <c r="B105" s="40"/>
      <c r="C105" s="41" t="s">
        <v>208</v>
      </c>
      <c r="D105" s="40" t="s">
        <v>206</v>
      </c>
      <c r="E105" s="19" t="n">
        <f aca="false">F105*$G$2*12</f>
        <v>12381.84</v>
      </c>
      <c r="F105" s="43" t="n">
        <v>0.15</v>
      </c>
      <c r="G105" s="40"/>
      <c r="H105" s="44"/>
    </row>
    <row collapsed="false" customFormat="false" customHeight="false" hidden="false" ht="28.2" outlineLevel="0" r="106">
      <c r="A106" s="22" t="s">
        <v>209</v>
      </c>
      <c r="B106" s="40"/>
      <c r="C106" s="41" t="s">
        <v>210</v>
      </c>
      <c r="D106" s="40" t="s">
        <v>206</v>
      </c>
      <c r="E106" s="19" t="n">
        <f aca="false">F106*$G$2*12</f>
        <v>16509.12</v>
      </c>
      <c r="F106" s="43" t="n">
        <v>0.2</v>
      </c>
      <c r="G106" s="40"/>
      <c r="H106" s="44"/>
    </row>
    <row collapsed="false" customFormat="false" customHeight="false" hidden="false" ht="42" outlineLevel="0" r="107">
      <c r="A107" s="22" t="s">
        <v>211</v>
      </c>
      <c r="B107" s="40"/>
      <c r="C107" s="41" t="s">
        <v>212</v>
      </c>
      <c r="D107" s="40" t="s">
        <v>206</v>
      </c>
      <c r="E107" s="19" t="n">
        <f aca="false">F107*$G$2*12</f>
        <v>16509.12</v>
      </c>
      <c r="F107" s="43" t="n">
        <v>0.2</v>
      </c>
      <c r="G107" s="40"/>
      <c r="H107" s="44"/>
    </row>
    <row collapsed="false" customFormat="false" customHeight="true" hidden="false" ht="56.25" outlineLevel="0" r="108">
      <c r="A108" s="22" t="s">
        <v>213</v>
      </c>
      <c r="B108" s="40"/>
      <c r="C108" s="41" t="s">
        <v>214</v>
      </c>
      <c r="D108" s="40" t="s">
        <v>206</v>
      </c>
      <c r="E108" s="19" t="n">
        <f aca="false">F108*$G$2*12</f>
        <v>11556.384</v>
      </c>
      <c r="F108" s="43" t="n">
        <v>0.14</v>
      </c>
      <c r="G108" s="40"/>
      <c r="H108" s="44"/>
    </row>
    <row collapsed="false" customFormat="false" customHeight="false" hidden="false" ht="28.2" outlineLevel="0" r="109">
      <c r="A109" s="22" t="s">
        <v>215</v>
      </c>
      <c r="B109" s="40"/>
      <c r="C109" s="41" t="s">
        <v>216</v>
      </c>
      <c r="D109" s="40" t="s">
        <v>206</v>
      </c>
      <c r="E109" s="19" t="n">
        <f aca="false">F109*$G$2*12</f>
        <v>9905.472</v>
      </c>
      <c r="F109" s="43" t="n">
        <v>0.12</v>
      </c>
      <c r="G109" s="40"/>
      <c r="H109" s="44"/>
    </row>
    <row collapsed="false" customFormat="false" customHeight="false" hidden="false" ht="28.2" outlineLevel="0" r="110">
      <c r="A110" s="22" t="s">
        <v>217</v>
      </c>
      <c r="B110" s="40"/>
      <c r="C110" s="41" t="s">
        <v>218</v>
      </c>
      <c r="D110" s="40" t="s">
        <v>206</v>
      </c>
      <c r="E110" s="19" t="n">
        <f aca="false">F110*$G$2*12</f>
        <v>8254.56</v>
      </c>
      <c r="F110" s="43" t="n">
        <v>0.1</v>
      </c>
      <c r="G110" s="40"/>
      <c r="H110" s="44"/>
    </row>
    <row collapsed="false" customFormat="false" customHeight="false" hidden="false" ht="28.2" outlineLevel="0" r="111">
      <c r="A111" s="22" t="s">
        <v>219</v>
      </c>
      <c r="B111" s="40"/>
      <c r="C111" s="41" t="s">
        <v>220</v>
      </c>
      <c r="D111" s="40" t="s">
        <v>206</v>
      </c>
      <c r="E111" s="45" t="n">
        <f aca="false">F111*$G$2*12</f>
        <v>8254.56</v>
      </c>
      <c r="F111" s="43" t="n">
        <v>0.1</v>
      </c>
      <c r="G111" s="40"/>
      <c r="H111" s="44"/>
    </row>
    <row collapsed="false" customFormat="false" customHeight="false" hidden="false" ht="14.4" outlineLevel="0" r="112">
      <c r="A112" s="22" t="s">
        <v>221</v>
      </c>
      <c r="B112" s="40"/>
      <c r="C112" s="41" t="s">
        <v>222</v>
      </c>
      <c r="D112" s="40" t="s">
        <v>206</v>
      </c>
      <c r="E112" s="19" t="n">
        <f aca="false">F112*$G$2*12</f>
        <v>8254.56</v>
      </c>
      <c r="F112" s="43" t="n">
        <v>0.1</v>
      </c>
      <c r="G112" s="40"/>
      <c r="H112" s="44"/>
    </row>
  </sheetData>
  <mergeCells count="8">
    <mergeCell ref="D1:F1"/>
    <mergeCell ref="A2:F2"/>
    <mergeCell ref="A4:D4"/>
    <mergeCell ref="A5:A9"/>
    <mergeCell ref="B5:B9"/>
    <mergeCell ref="B47:D47"/>
    <mergeCell ref="B81:D81"/>
    <mergeCell ref="B101:D10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2015-05-19T09:31:14Z</dcterms:created>
  <dc:creator>Гыук</dc:creator>
  <dc:language>ru</dc:language>
  <cp:lastModifiedBy>Галина Бессонова</cp:lastModifiedBy>
  <cp:lastPrinted>2017-05-16T16:34:18Z</cp:lastPrinted>
  <dcterms:modified xsi:type="dcterms:W3CDTF">2018-04-27T03:46:42Z</dcterms:modified>
  <cp:revision>2</cp:revision>
</cp:coreProperties>
</file>